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59" activeTab="3"/>
  </bookViews>
  <sheets>
    <sheet name="2016" sheetId="1" r:id="rId1"/>
    <sheet name="2017" sheetId="2" r:id="rId2"/>
    <sheet name="2018" sheetId="3" r:id="rId3"/>
    <sheet name="2019" sheetId="4" r:id="rId4"/>
  </sheets>
  <definedNames>
    <definedName name="_xlnm.Print_Area" localSheetId="1">'2017'!$B$1:$D$42</definedName>
    <definedName name="_xlnm.Print_Area" localSheetId="2">'2018'!$B$1:$E$39</definedName>
    <definedName name="_xlnm.Print_Area" localSheetId="3">'2019'!$B$1:$E$23</definedName>
  </definedNames>
  <calcPr fullCalcOnLoad="1"/>
</workbook>
</file>

<file path=xl/sharedStrings.xml><?xml version="1.0" encoding="utf-8"?>
<sst xmlns="http://schemas.openxmlformats.org/spreadsheetml/2006/main" count="225" uniqueCount="148">
  <si>
    <t>Zarządzenie</t>
  </si>
  <si>
    <t>Przeznaczenie</t>
  </si>
  <si>
    <t>Kwota</t>
  </si>
  <si>
    <t>14/B02/16</t>
  </si>
  <si>
    <t>Budowa drogi gminnej „do Kolbusza w Lubaszowej”</t>
  </si>
  <si>
    <t>Modernizacja budynku „Sokoła” w Tuchowie</t>
  </si>
  <si>
    <t>Zagospodarowanie terenu wokół wieży widokowej w Jodłówce Tuchowskiej</t>
  </si>
  <si>
    <t>23/B04/16</t>
  </si>
  <si>
    <t>Pomoc finansowa dla Powiatu Tarnowskiego na realizację programu zdrowotnego dotyczącego profilaktyki zakażeń pneumokokowych w Małopolsce</t>
  </si>
  <si>
    <t>Dotacja dla Gminy Miasta Tarnowa na pokrycie części kosztów funkcjonowania Powiatowego Urzędu Pracy w Tarnowie, Filia w Tuchowie</t>
  </si>
  <si>
    <t>Aktualizacja audytu energetycznego budynków objętych termomodernizacją (MF EOG)</t>
  </si>
  <si>
    <t>Archiwizacja dokumentów kat. "A"</t>
  </si>
  <si>
    <t>32/B06/16</t>
  </si>
  <si>
    <t>Montaż klimatyzacji w budynku administracyjnym przy ul. Jana Pawła II nr 4 w Tuchowie</t>
  </si>
  <si>
    <t>Utrzymanie działalności bojowej OSP w Łowczowie</t>
  </si>
  <si>
    <t>Dotacja celowa na zadania z zakresu pożytku publicznego (Stowarzyszenie Dzieło Miłosierdzia w Tuchowie)</t>
  </si>
  <si>
    <t>Udział własny do stypendiów dla uczniów</t>
  </si>
  <si>
    <t>Odpis na ZFŚS Szkoły Muzycznej</t>
  </si>
  <si>
    <t>Dotacja celowa na dofinansowanie zakupu samochodu osobowego w wersji oznakowanej SUV dla Policji</t>
  </si>
  <si>
    <t>35/B07/16</t>
  </si>
  <si>
    <t>Prace konserwatorskie przy kapliczce w Tuchowie na ul. Mickiewicza - sporządzenie programu prac</t>
  </si>
  <si>
    <t>Dotacja na zadania z zakresu pożytku publicznego - Bieg burzyński</t>
  </si>
  <si>
    <t>41/B08/16</t>
  </si>
  <si>
    <t>Przebudowa i rozbudowa zaplecza technicznego na boisku sportowym w Tuchowie</t>
  </si>
  <si>
    <t>53/B09/16</t>
  </si>
  <si>
    <t>Dotacja na zadania z zakresu pożytku publicznego - Integracja seniorów</t>
  </si>
  <si>
    <t>Udział własny do projektu "Już pływam"</t>
  </si>
  <si>
    <t>Koncepcja zagospodarowania działki w Dąbrówce Tuchowskiej</t>
  </si>
  <si>
    <t>Dotacja dla OSP w Łowczowie na wykonanie prac modernizacyjnych remizy</t>
  </si>
  <si>
    <t>83/B13/16</t>
  </si>
  <si>
    <t>Wycena sieci wodociągowej w Jodłówce Tuchowskiej - do aport</t>
  </si>
  <si>
    <t>90/B15/16</t>
  </si>
  <si>
    <t>Dofinansowanie w ramach ustawy o realizacji zadań z zakresu pożytku publicznego - Fundacja Zdrowym Być, projekt integracyjny dot. Wykluczenia społecznego</t>
  </si>
  <si>
    <t>Dotacja dla Domu Kultury w Tuchowie jako Partnera projektu "Moc pozytywnej energii - wspólnie spędzamy czas w Dąbrówce Tuchowskiej, Lubaszowej, Mesznej Opackiej, Łowczowie i Piotrkowicach</t>
  </si>
  <si>
    <t>95/B16/16</t>
  </si>
  <si>
    <t>Udział własny do projektu pn. "Przestrzenie współpracy polsko - niemieckiej"</t>
  </si>
  <si>
    <t>97/B17/16</t>
  </si>
  <si>
    <t>Udział własny do konserwacji kapliczki w Tuchowie - ul. Mickiewicza</t>
  </si>
  <si>
    <t>Udział własny do remontu dróg transportu rolnego</t>
  </si>
  <si>
    <t>Promocja gminy</t>
  </si>
  <si>
    <t>112/B18/16</t>
  </si>
  <si>
    <t>Wyposażenie ZS w Tuchowie (gabinet lekarski, stołówka)</t>
  </si>
  <si>
    <t>123/B20/16</t>
  </si>
  <si>
    <t>131/B23/16</t>
  </si>
  <si>
    <t>Budowa drewnianej "Pogórzańskiej chaty" w Burzynie wraz z zagospodarowaniem otoczenia</t>
  </si>
  <si>
    <t>Budowa drewnianej "Pogórzańskiej chaty" w Łowczowie</t>
  </si>
  <si>
    <t>Udział własny do budowy chodników przy drogach powiatowych</t>
  </si>
  <si>
    <t>134/B24/16</t>
  </si>
  <si>
    <t>Modernizacja budynku Szkoły Podstawowej w Łowczowie</t>
  </si>
  <si>
    <t>Wpłata na fundusz wsparcia Policji na przyznanie nagrody dla funkcjonariuszy KP w Tuchowie</t>
  </si>
  <si>
    <t>138/B25/16</t>
  </si>
  <si>
    <t>Malowanie ścian ZS w Siedliskach</t>
  </si>
  <si>
    <t>145/B27/16</t>
  </si>
  <si>
    <t>Wydatki bieżące SM I Stopnia w Tuchowie</t>
  </si>
  <si>
    <t>160/B30/16</t>
  </si>
  <si>
    <t>Opracowanie instrukcji BHP i oznakowania budynku na JP II nr 4</t>
  </si>
  <si>
    <t>Projekt budowlany sieci kanalizacyjnej przy ul. Ziołowej i Sobieskiego</t>
  </si>
  <si>
    <t>Zagospodarowanie przestrzeni publicznej na cele rekreacyjno - wypoczynkowe - Skałka w Tuchowie</t>
  </si>
  <si>
    <t>164/B31/16</t>
  </si>
  <si>
    <t>Wydatki bieżące szkół</t>
  </si>
  <si>
    <t>191/35/16</t>
  </si>
  <si>
    <t>Zagospodarowanie przestrzeni publicznej na cele rekreacyjno  wypoczynkowe - Skałka w Tuchowie</t>
  </si>
  <si>
    <t>202/B37/16</t>
  </si>
  <si>
    <t>Wykorzystanie rezerwy bieżącej i inwestycyjnej w 2016 r.</t>
  </si>
  <si>
    <t>Rezerwa inwestycyjna</t>
  </si>
  <si>
    <t>Rezerwa bieżąca</t>
  </si>
  <si>
    <t>Kwota planowana</t>
  </si>
  <si>
    <t>Pozostało do wykorzystania</t>
  </si>
  <si>
    <t>191/B35/16</t>
  </si>
  <si>
    <t>276/B47/16</t>
  </si>
  <si>
    <t>malowanie ścian remizy w Lubaszowej</t>
  </si>
  <si>
    <t>29/B05/16</t>
  </si>
  <si>
    <t>Dotacja dla Domu Kultury w Tuchowie na promocję Gminy Tuchów</t>
  </si>
  <si>
    <t>164/B33/16</t>
  </si>
  <si>
    <t>Rezerwa na zarządzanie kryzysowe</t>
  </si>
  <si>
    <t>Nr zarządzenia</t>
  </si>
  <si>
    <t>Wykorzystanie rezerwy bieżącej i inwestycyjnej w 2017 r.</t>
  </si>
  <si>
    <t>dotacja na szczepienia pneumokokowe dla dzieci z Gminy Tuchów</t>
  </si>
  <si>
    <t>dotacja dla Stowarzyszenie Rodziców i Przyjaciół Osób Niepełnosprawnych Nadzieja (wyjazd)</t>
  </si>
  <si>
    <t>dotacja dla Polskiego Związku Emerytów, Rencistów i Inwalidów Zarząd Rejonowy (obchody rocznicy)</t>
  </si>
  <si>
    <t>dotacja dla Fundacji Dzieło Miłosierdzia Gorazdowskiego (przeciwdziałanie wykluczeniu społecznemu)</t>
  </si>
  <si>
    <t>23/B2/17</t>
  </si>
  <si>
    <t>zakup samochodu dla Policji</t>
  </si>
  <si>
    <t>50/B7/17</t>
  </si>
  <si>
    <t>82/B11/17</t>
  </si>
  <si>
    <t>kwota wykorzystana, w tym:</t>
  </si>
  <si>
    <t>kwota planowana</t>
  </si>
  <si>
    <t>pozostało do wykorzystania</t>
  </si>
  <si>
    <t>dotacja dla Stowarzyszenia "Aktywni Lubaszowianie" (projekt społeczny z grupą teatralną)</t>
  </si>
  <si>
    <t>dotacja dla Stowarzyszenia Społeczności Lokalnej "Moje Siedlisko" (aktywność fizyczna - rajd)</t>
  </si>
  <si>
    <t>usuwanie skutków nawałnicy z dnia 6 maja 2017 r.</t>
  </si>
  <si>
    <t>126/B17/17</t>
  </si>
  <si>
    <t>199/B31/17</t>
  </si>
  <si>
    <t>promocja Gminy Tuchów</t>
  </si>
  <si>
    <t>222/B34/17</t>
  </si>
  <si>
    <t>instalacja witacza</t>
  </si>
  <si>
    <t>asfaltowanie otoczenia Szkoły Podstawowej w Łowczowie</t>
  </si>
  <si>
    <t>usługi remontowe w budynkach mienia komunalnego</t>
  </si>
  <si>
    <t>253/B39/17</t>
  </si>
  <si>
    <t>263/B40/17</t>
  </si>
  <si>
    <t>dotacja celowa dla klubów sportowych</t>
  </si>
  <si>
    <t>271/B41/17</t>
  </si>
  <si>
    <t>naprawa samochodu Ochotniczej Straży Pożarnej w Piotrkowicach</t>
  </si>
  <si>
    <t>działalność bojowa Ochotniczej Straży Pożarnej w Mesznej Opackiej</t>
  </si>
  <si>
    <t>asfaltowanie dróg</t>
  </si>
  <si>
    <t>284/B43/17</t>
  </si>
  <si>
    <t>dofinansowanie wkładu własnego do budowy chodników przy drodze wojewódzkiej</t>
  </si>
  <si>
    <t>287/B44/17</t>
  </si>
  <si>
    <t>wymiana przewodów gazowych w bloku komunalnym</t>
  </si>
  <si>
    <t>wykonanie przyłączy gazowych w bloku komunalnym</t>
  </si>
  <si>
    <t>295/B45/17</t>
  </si>
  <si>
    <t>wykonanie projektu przebudowy Szkoły Podstawowej w Buchcicach</t>
  </si>
  <si>
    <t>323/B51/17</t>
  </si>
  <si>
    <t>rozbucowa siecie teleinformatycznej Urzędu Miejskiego w Tuchowie</t>
  </si>
  <si>
    <t>Rezerwa inwestycyjna na działania w oświacie</t>
  </si>
  <si>
    <t>remont kapliczki przy ul. Wróblewskiego w Tuchowie-Garbku</t>
  </si>
  <si>
    <t>8/B1/18</t>
  </si>
  <si>
    <t>Wykorzystanie rezerwy bieżącej i inwestycyjnej w 2018 r.</t>
  </si>
  <si>
    <t>113/B12/18</t>
  </si>
  <si>
    <t>Data</t>
  </si>
  <si>
    <t>wydatki bieżące dotyczące budynków mienia komunalnego</t>
  </si>
  <si>
    <t>124/B13/18</t>
  </si>
  <si>
    <t>wydatki bieżące na promocję Gminy Tuchów</t>
  </si>
  <si>
    <t>-</t>
  </si>
  <si>
    <t>194/B20/18</t>
  </si>
  <si>
    <t>zakup materiałów i usług na drogi gminne</t>
  </si>
  <si>
    <t>238/B27/2018</t>
  </si>
  <si>
    <t>dotacje dla organizacji pozarządowych na rozwój sportu</t>
  </si>
  <si>
    <t>adaptacja Szkoły Podstawowej w Piotrkowicach w celu utworzenia przedszkola</t>
  </si>
  <si>
    <t>dotacje dla organizacji pozarządowych na działania społeczne</t>
  </si>
  <si>
    <t>306/B35/18</t>
  </si>
  <si>
    <t>285/B32/18</t>
  </si>
  <si>
    <t>296/B34/18</t>
  </si>
  <si>
    <t>200/B22/18</t>
  </si>
  <si>
    <t>230/B26/18</t>
  </si>
  <si>
    <t>238/B27/18</t>
  </si>
  <si>
    <t>267/B29/18</t>
  </si>
  <si>
    <t>zakup materiałów na potrzeby budynków mienia komunalnego</t>
  </si>
  <si>
    <t>remonty w budynkach mienia komunalnego</t>
  </si>
  <si>
    <t>314/B36/18</t>
  </si>
  <si>
    <t>333/B39/2018</t>
  </si>
  <si>
    <t>usługi na potrzeby mienia komunalnego</t>
  </si>
  <si>
    <t>362/B43/2018</t>
  </si>
  <si>
    <t>promocja</t>
  </si>
  <si>
    <t>utrzymanie zieleni</t>
  </si>
  <si>
    <t>357/B42/2018</t>
  </si>
  <si>
    <t>28/B2/2019</t>
  </si>
  <si>
    <t>wydatki na finansowanie prac społecznie użytecznych przez Ośrodek Pomocy Społecznej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</si>
</sst>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&quot;     &quot;;\-#,##0.00,&quot;     &quot;;&quot; -&quot;#&quot;      &quot;;@\ "/>
    <numFmt numFmtId="165" formatCode="#,##0.00&quot; zł &quot;;\-#,##0.00&quot; zł &quot;;\-#&quot; zł &quot;;@\ "/>
  </numFmts>
  <fonts count="70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name val="Arial CE"/>
      <family val="2"/>
    </font>
    <font>
      <sz val="10"/>
      <color indexed="8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u val="single"/>
      <sz val="11"/>
      <color indexed="30"/>
      <name val="Arial1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8"/>
      <name val="Arial"/>
      <family val="2"/>
    </font>
    <font>
      <u val="single"/>
      <sz val="11"/>
      <color indexed="25"/>
      <name val="Arial1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"/>
      <color indexed="8"/>
      <name val="Arial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Czcionka tekstu podstawowego"/>
      <family val="2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14" fillId="3" borderId="0" applyNumberFormat="0" applyBorder="0" applyAlignment="0" applyProtection="0"/>
    <xf numFmtId="0" fontId="10" fillId="44" borderId="1" applyNumberFormat="0" applyAlignment="0" applyProtection="0"/>
    <xf numFmtId="0" fontId="8" fillId="45" borderId="2" applyNumberFormat="0" applyAlignment="0" applyProtection="0"/>
    <xf numFmtId="0" fontId="41" fillId="46" borderId="3" applyNumberFormat="0" applyAlignment="0" applyProtection="0"/>
    <xf numFmtId="0" fontId="42" fillId="47" borderId="4" applyNumberFormat="0" applyAlignment="0" applyProtection="0"/>
    <xf numFmtId="0" fontId="43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1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7" borderId="1" applyNumberFormat="0" applyAlignment="0" applyProtection="0"/>
    <xf numFmtId="0" fontId="46" fillId="0" borderId="8" applyNumberFormat="0" applyFill="0" applyAlignment="0" applyProtection="0"/>
    <xf numFmtId="0" fontId="47" fillId="49" borderId="9" applyNumberFormat="0" applyAlignment="0" applyProtection="0"/>
    <xf numFmtId="0" fontId="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9" fillId="50" borderId="0" applyNumberFormat="0" applyBorder="0" applyAlignment="0" applyProtection="0"/>
    <xf numFmtId="0" fontId="51" fillId="51" borderId="0" applyNumberFormat="0" applyBorder="0" applyAlignment="0" applyProtection="0"/>
    <xf numFmtId="0" fontId="52" fillId="0" borderId="0" applyNumberFormat="0" applyFont="0" applyBorder="0" applyProtection="0">
      <alignment/>
    </xf>
    <xf numFmtId="0" fontId="44" fillId="0" borderId="0">
      <alignment/>
      <protection/>
    </xf>
    <xf numFmtId="0" fontId="1" fillId="0" borderId="0">
      <alignment/>
      <protection/>
    </xf>
    <xf numFmtId="0" fontId="52" fillId="0" borderId="0" applyNumberFormat="0" applyFont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9" fillId="0" borderId="0">
      <alignment/>
      <protection/>
    </xf>
    <xf numFmtId="0" fontId="2" fillId="52" borderId="14" applyNumberFormat="0" applyFont="0" applyAlignment="0" applyProtection="0"/>
    <xf numFmtId="0" fontId="55" fillId="47" borderId="3" applyNumberFormat="0" applyAlignment="0" applyProtection="0"/>
    <xf numFmtId="0" fontId="56" fillId="0" borderId="0" applyNumberFormat="0" applyFill="0" applyBorder="0" applyAlignment="0" applyProtection="0"/>
    <xf numFmtId="0" fontId="5" fillId="44" borderId="15" applyNumberFormat="0" applyAlignment="0" applyProtection="0"/>
    <xf numFmtId="9" fontId="0" fillId="0" borderId="0" applyBorder="0" applyProtection="0">
      <alignment/>
    </xf>
    <xf numFmtId="9" fontId="53" fillId="0" borderId="0" applyBorder="0" applyProtection="0">
      <alignment/>
    </xf>
    <xf numFmtId="9" fontId="53" fillId="0" borderId="0" applyBorder="0" applyProtection="0">
      <alignment/>
    </xf>
    <xf numFmtId="9" fontId="16" fillId="0" borderId="0" applyBorder="0" applyProtection="0">
      <alignment/>
    </xf>
    <xf numFmtId="0" fontId="57" fillId="53" borderId="0">
      <alignment horizontal="left" vertical="top"/>
      <protection/>
    </xf>
    <xf numFmtId="0" fontId="58" fillId="53" borderId="0">
      <alignment horizontal="left" vertical="top"/>
      <protection/>
    </xf>
    <xf numFmtId="0" fontId="59" fillId="53" borderId="0">
      <alignment horizontal="left" vertical="top"/>
      <protection/>
    </xf>
    <xf numFmtId="0" fontId="60" fillId="53" borderId="0">
      <alignment horizontal="right" vertical="center"/>
      <protection/>
    </xf>
    <xf numFmtId="0" fontId="59" fillId="53" borderId="0">
      <alignment horizontal="right" vertical="top"/>
      <protection/>
    </xf>
    <xf numFmtId="0" fontId="59" fillId="53" borderId="0">
      <alignment horizontal="left" vertical="top"/>
      <protection/>
    </xf>
    <xf numFmtId="0" fontId="57" fillId="53" borderId="0">
      <alignment horizontal="left" vertical="center"/>
      <protection/>
    </xf>
    <xf numFmtId="0" fontId="61" fillId="53" borderId="0">
      <alignment horizontal="left" vertical="top"/>
      <protection/>
    </xf>
    <xf numFmtId="0" fontId="59" fillId="53" borderId="0">
      <alignment horizontal="left" vertical="center"/>
      <protection/>
    </xf>
    <xf numFmtId="0" fontId="61" fillId="53" borderId="0">
      <alignment horizontal="left" vertical="top"/>
      <protection/>
    </xf>
    <xf numFmtId="0" fontId="58" fillId="53" borderId="0">
      <alignment horizontal="left" vertical="center"/>
      <protection/>
    </xf>
    <xf numFmtId="0" fontId="57" fillId="53" borderId="0">
      <alignment horizontal="left" vertical="center"/>
      <protection/>
    </xf>
    <xf numFmtId="0" fontId="59" fillId="53" borderId="0">
      <alignment horizontal="right" vertical="center"/>
      <protection/>
    </xf>
    <xf numFmtId="0" fontId="58" fillId="53" borderId="0">
      <alignment horizontal="right" vertical="center"/>
      <protection/>
    </xf>
    <xf numFmtId="0" fontId="57" fillId="53" borderId="0">
      <alignment horizontal="right" vertical="center"/>
      <protection/>
    </xf>
    <xf numFmtId="0" fontId="58" fillId="53" borderId="0">
      <alignment horizontal="left" vertical="top"/>
      <protection/>
    </xf>
    <xf numFmtId="0" fontId="61" fillId="53" borderId="0">
      <alignment horizontal="left" vertical="top"/>
      <protection/>
    </xf>
    <xf numFmtId="0" fontId="58" fillId="53" borderId="0">
      <alignment horizontal="left" vertical="center"/>
      <protection/>
    </xf>
    <xf numFmtId="0" fontId="58" fillId="53" borderId="0">
      <alignment horizontal="left" vertical="top"/>
      <protection/>
    </xf>
    <xf numFmtId="0" fontId="58" fillId="53" borderId="0">
      <alignment horizontal="right" vertical="center"/>
      <protection/>
    </xf>
    <xf numFmtId="0" fontId="58" fillId="53" borderId="0">
      <alignment horizontal="left" vertical="top"/>
      <protection/>
    </xf>
    <xf numFmtId="0" fontId="57" fillId="53" borderId="0">
      <alignment horizontal="left" vertical="center"/>
      <protection/>
    </xf>
    <xf numFmtId="0" fontId="58" fillId="53" borderId="0">
      <alignment horizontal="right" vertical="center"/>
      <protection/>
    </xf>
    <xf numFmtId="0" fontId="58" fillId="53" borderId="0">
      <alignment horizontal="left" vertical="center"/>
      <protection/>
    </xf>
    <xf numFmtId="0" fontId="60" fillId="53" borderId="0">
      <alignment horizontal="left" vertical="top"/>
      <protection/>
    </xf>
    <xf numFmtId="0" fontId="58" fillId="53" borderId="0">
      <alignment horizontal="left" vertical="center"/>
      <protection/>
    </xf>
    <xf numFmtId="0" fontId="57" fillId="53" borderId="0">
      <alignment horizontal="right" vertical="center"/>
      <protection/>
    </xf>
    <xf numFmtId="0" fontId="60" fillId="53" borderId="0">
      <alignment horizontal="right" vertical="top"/>
      <protection/>
    </xf>
    <xf numFmtId="0" fontId="58" fillId="53" borderId="0">
      <alignment horizontal="right" vertical="center"/>
      <protection/>
    </xf>
    <xf numFmtId="0" fontId="61" fillId="53" borderId="0">
      <alignment horizontal="left" vertical="top"/>
      <protection/>
    </xf>
    <xf numFmtId="0" fontId="58" fillId="53" borderId="0">
      <alignment horizontal="right" vertical="center"/>
      <protection/>
    </xf>
    <xf numFmtId="0" fontId="58" fillId="53" borderId="0">
      <alignment horizontal="left" vertical="top"/>
      <protection/>
    </xf>
    <xf numFmtId="0" fontId="60" fillId="53" borderId="0">
      <alignment horizontal="left" vertical="top"/>
      <protection/>
    </xf>
    <xf numFmtId="0" fontId="58" fillId="53" borderId="0">
      <alignment horizontal="left" vertical="center"/>
      <protection/>
    </xf>
    <xf numFmtId="0" fontId="60" fillId="53" borderId="0">
      <alignment horizontal="right" vertical="top"/>
      <protection/>
    </xf>
    <xf numFmtId="0" fontId="58" fillId="53" borderId="0">
      <alignment horizontal="left" vertical="center"/>
      <protection/>
    </xf>
    <xf numFmtId="0" fontId="58" fillId="53" borderId="0">
      <alignment horizontal="left" vertical="center"/>
      <protection/>
    </xf>
    <xf numFmtId="0" fontId="61" fillId="53" borderId="0">
      <alignment horizontal="left" vertical="top"/>
      <protection/>
    </xf>
    <xf numFmtId="0" fontId="57" fillId="54" borderId="0">
      <alignment horizontal="left" vertical="top"/>
      <protection/>
    </xf>
    <xf numFmtId="0" fontId="58" fillId="53" borderId="0">
      <alignment horizontal="right" vertical="center"/>
      <protection/>
    </xf>
    <xf numFmtId="0" fontId="62" fillId="53" borderId="0">
      <alignment horizontal="center" vertical="top"/>
      <protection/>
    </xf>
    <xf numFmtId="0" fontId="57" fillId="54" borderId="0">
      <alignment horizontal="left" vertical="top"/>
      <protection/>
    </xf>
    <xf numFmtId="0" fontId="57" fillId="53" borderId="0">
      <alignment horizontal="right" vertical="top"/>
      <protection/>
    </xf>
    <xf numFmtId="0" fontId="60" fillId="53" borderId="0">
      <alignment horizontal="right" vertical="top"/>
      <protection/>
    </xf>
    <xf numFmtId="0" fontId="58" fillId="53" borderId="0">
      <alignment horizontal="left" vertical="top"/>
      <protection/>
    </xf>
    <xf numFmtId="0" fontId="60" fillId="53" borderId="0">
      <alignment horizontal="right" vertical="top"/>
      <protection/>
    </xf>
    <xf numFmtId="0" fontId="60" fillId="53" borderId="0">
      <alignment horizontal="right" vertical="top"/>
      <protection/>
    </xf>
    <xf numFmtId="0" fontId="60" fillId="53" borderId="0">
      <alignment horizontal="left" vertical="top"/>
      <protection/>
    </xf>
    <xf numFmtId="0" fontId="60" fillId="53" borderId="0">
      <alignment horizontal="left" vertical="top"/>
      <protection/>
    </xf>
    <xf numFmtId="0" fontId="60" fillId="53" borderId="0">
      <alignment horizontal="left" vertical="top"/>
      <protection/>
    </xf>
    <xf numFmtId="0" fontId="61" fillId="53" borderId="0">
      <alignment horizontal="left" vertical="top"/>
      <protection/>
    </xf>
    <xf numFmtId="0" fontId="61" fillId="53" borderId="0">
      <alignment horizontal="left" vertical="top"/>
      <protection/>
    </xf>
    <xf numFmtId="0" fontId="61" fillId="53" borderId="0">
      <alignment horizontal="left" vertical="top"/>
      <protection/>
    </xf>
    <xf numFmtId="0" fontId="57" fillId="54" borderId="0">
      <alignment horizontal="left" vertical="top"/>
      <protection/>
    </xf>
    <xf numFmtId="0" fontId="57" fillId="54" borderId="0">
      <alignment horizontal="left" vertical="top"/>
      <protection/>
    </xf>
    <xf numFmtId="0" fontId="58" fillId="53" borderId="0">
      <alignment horizontal="left" vertical="top"/>
      <protection/>
    </xf>
    <xf numFmtId="0" fontId="62" fillId="54" borderId="0">
      <alignment horizontal="left" vertical="top"/>
      <protection/>
    </xf>
    <xf numFmtId="0" fontId="63" fillId="53" borderId="0">
      <alignment horizontal="left" vertical="center"/>
      <protection/>
    </xf>
    <xf numFmtId="0" fontId="60" fillId="54" borderId="0">
      <alignment horizontal="center" vertical="top"/>
      <protection/>
    </xf>
    <xf numFmtId="0" fontId="60" fillId="54" borderId="0">
      <alignment horizontal="center" vertical="top"/>
      <protection/>
    </xf>
    <xf numFmtId="0" fontId="63" fillId="53" borderId="0">
      <alignment horizontal="left" vertical="center"/>
      <protection/>
    </xf>
    <xf numFmtId="0" fontId="60" fillId="53" borderId="0">
      <alignment horizontal="left" vertical="top"/>
      <protection/>
    </xf>
    <xf numFmtId="0" fontId="60" fillId="53" borderId="0">
      <alignment horizontal="right" vertical="top"/>
      <protection/>
    </xf>
    <xf numFmtId="0" fontId="61" fillId="53" borderId="0">
      <alignment horizontal="left" vertical="top"/>
      <protection/>
    </xf>
    <xf numFmtId="0" fontId="61" fillId="53" borderId="0">
      <alignment horizontal="left" vertical="top"/>
      <protection/>
    </xf>
    <xf numFmtId="0" fontId="60" fillId="53" borderId="0">
      <alignment horizontal="left" vertical="center"/>
      <protection/>
    </xf>
    <xf numFmtId="0" fontId="64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66" fillId="55" borderId="0" applyBorder="0" applyProtection="0">
      <alignment/>
    </xf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68" fillId="0" borderId="0" applyNumberFormat="0" applyFill="0" applyBorder="0" applyAlignment="0" applyProtection="0"/>
    <xf numFmtId="0" fontId="0" fillId="56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6" fillId="0" borderId="0" applyBorder="0" applyProtection="0">
      <alignment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9" fillId="57" borderId="0" applyNumberFormat="0" applyBorder="0" applyAlignment="0" applyProtection="0"/>
  </cellStyleXfs>
  <cellXfs count="73">
    <xf numFmtId="0" fontId="0" fillId="0" borderId="0" xfId="0" applyAlignment="1">
      <alignment/>
    </xf>
    <xf numFmtId="4" fontId="37" fillId="0" borderId="19" xfId="0" applyNumberFormat="1" applyFont="1" applyFill="1" applyBorder="1" applyAlignment="1">
      <alignment horizontal="right" vertical="center" wrapText="1"/>
    </xf>
    <xf numFmtId="4" fontId="37" fillId="0" borderId="19" xfId="0" applyNumberFormat="1" applyFont="1" applyBorder="1" applyAlignment="1">
      <alignment horizontal="right" vertical="center" wrapText="1"/>
    </xf>
    <xf numFmtId="0" fontId="37" fillId="0" borderId="0" xfId="0" applyNumberFormat="1" applyFont="1" applyAlignment="1">
      <alignment vertical="center" wrapText="1"/>
    </xf>
    <xf numFmtId="0" fontId="37" fillId="8" borderId="19" xfId="0" applyNumberFormat="1" applyFont="1" applyFill="1" applyBorder="1" applyAlignment="1">
      <alignment horizontal="center" vertical="center" wrapText="1"/>
    </xf>
    <xf numFmtId="4" fontId="37" fillId="8" borderId="19" xfId="0" applyNumberFormat="1" applyFont="1" applyFill="1" applyBorder="1" applyAlignment="1">
      <alignment horizontal="center" vertical="center" wrapText="1"/>
    </xf>
    <xf numFmtId="4" fontId="38" fillId="0" borderId="19" xfId="0" applyNumberFormat="1" applyFont="1" applyBorder="1" applyAlignment="1">
      <alignment horizontal="right" vertical="center" wrapText="1"/>
    </xf>
    <xf numFmtId="0" fontId="37" fillId="0" borderId="19" xfId="0" applyNumberFormat="1" applyFont="1" applyFill="1" applyBorder="1" applyAlignment="1">
      <alignment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" fontId="37" fillId="0" borderId="19" xfId="0" applyNumberFormat="1" applyFont="1" applyFill="1" applyBorder="1" applyAlignment="1">
      <alignment vertical="center" wrapText="1"/>
    </xf>
    <xf numFmtId="0" fontId="37" fillId="0" borderId="19" xfId="0" applyNumberFormat="1" applyFont="1" applyFill="1" applyBorder="1" applyAlignment="1">
      <alignment horizontal="center" vertical="center" wrapText="1"/>
    </xf>
    <xf numFmtId="0" fontId="37" fillId="0" borderId="19" xfId="0" applyNumberFormat="1" applyFont="1" applyBorder="1" applyAlignment="1">
      <alignment horizontal="center" vertical="center" wrapText="1"/>
    </xf>
    <xf numFmtId="4" fontId="37" fillId="0" borderId="19" xfId="0" applyNumberFormat="1" applyFont="1" applyBorder="1" applyAlignment="1">
      <alignment vertical="center" wrapText="1"/>
    </xf>
    <xf numFmtId="0" fontId="37" fillId="0" borderId="19" xfId="0" applyFont="1" applyFill="1" applyBorder="1" applyAlignment="1">
      <alignment horizontal="center"/>
    </xf>
    <xf numFmtId="0" fontId="37" fillId="0" borderId="0" xfId="0" applyNumberFormat="1" applyFont="1" applyAlignment="1">
      <alignment horizontal="center" vertical="center" wrapText="1"/>
    </xf>
    <xf numFmtId="4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vertical="center" wrapText="1"/>
    </xf>
    <xf numFmtId="0" fontId="37" fillId="22" borderId="19" xfId="0" applyNumberFormat="1" applyFont="1" applyFill="1" applyBorder="1" applyAlignment="1">
      <alignment horizontal="center" vertical="center" wrapText="1"/>
    </xf>
    <xf numFmtId="4" fontId="37" fillId="22" borderId="19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left" vertical="center" wrapText="1"/>
    </xf>
    <xf numFmtId="0" fontId="37" fillId="0" borderId="19" xfId="0" applyNumberFormat="1" applyFont="1" applyFill="1" applyBorder="1" applyAlignment="1">
      <alignment vertical="center" wrapText="1"/>
    </xf>
    <xf numFmtId="4" fontId="37" fillId="0" borderId="19" xfId="0" applyNumberFormat="1" applyFont="1" applyFill="1" applyBorder="1" applyAlignment="1">
      <alignment horizontal="right" vertical="center" wrapText="1"/>
    </xf>
    <xf numFmtId="0" fontId="37" fillId="0" borderId="19" xfId="0" applyFont="1" applyFill="1" applyBorder="1" applyAlignment="1">
      <alignment horizontal="left"/>
    </xf>
    <xf numFmtId="0" fontId="37" fillId="0" borderId="19" xfId="0" applyFont="1" applyFill="1" applyBorder="1" applyAlignment="1">
      <alignment vertical="top"/>
    </xf>
    <xf numFmtId="4" fontId="37" fillId="0" borderId="19" xfId="0" applyNumberFormat="1" applyFont="1" applyFill="1" applyBorder="1" applyAlignment="1">
      <alignment vertical="top" wrapText="1"/>
    </xf>
    <xf numFmtId="0" fontId="37" fillId="0" borderId="0" xfId="0" applyNumberFormat="1" applyFont="1" applyAlignment="1">
      <alignment horizontal="center" vertical="center" wrapText="1"/>
    </xf>
    <xf numFmtId="4" fontId="37" fillId="0" borderId="0" xfId="0" applyNumberFormat="1" applyFont="1" applyAlignment="1">
      <alignment vertical="center" wrapText="1"/>
    </xf>
    <xf numFmtId="4" fontId="37" fillId="0" borderId="19" xfId="0" applyNumberFormat="1" applyFont="1" applyFill="1" applyBorder="1" applyAlignment="1">
      <alignment vertical="top"/>
    </xf>
    <xf numFmtId="4" fontId="38" fillId="0" borderId="19" xfId="0" applyNumberFormat="1" applyFont="1" applyBorder="1" applyAlignment="1">
      <alignment horizontal="right" vertical="center" wrapText="1"/>
    </xf>
    <xf numFmtId="14" fontId="37" fillId="0" borderId="19" xfId="0" applyNumberFormat="1" applyFont="1" applyBorder="1" applyAlignment="1">
      <alignment/>
    </xf>
    <xf numFmtId="0" fontId="37" fillId="0" borderId="19" xfId="153" applyFont="1" applyFill="1" applyBorder="1" applyAlignment="1">
      <alignment horizontal="left"/>
      <protection/>
    </xf>
    <xf numFmtId="4" fontId="38" fillId="0" borderId="19" xfId="0" applyNumberFormat="1" applyFont="1" applyBorder="1" applyAlignment="1">
      <alignment horizontal="right" vertical="center" wrapText="1"/>
    </xf>
    <xf numFmtId="0" fontId="37" fillId="0" borderId="19" xfId="0" applyFont="1" applyFill="1" applyBorder="1" applyAlignment="1">
      <alignment vertical="top" wrapText="1"/>
    </xf>
    <xf numFmtId="0" fontId="37" fillId="0" borderId="19" xfId="0" applyFont="1" applyFill="1" applyBorder="1" applyAlignment="1">
      <alignment horizontal="left" vertical="top"/>
    </xf>
    <xf numFmtId="14" fontId="37" fillId="0" borderId="19" xfId="0" applyNumberFormat="1" applyFont="1" applyBorder="1" applyAlignment="1">
      <alignment vertical="top"/>
    </xf>
    <xf numFmtId="0" fontId="37" fillId="0" borderId="0" xfId="0" applyNumberFormat="1" applyFont="1" applyAlignment="1">
      <alignment vertical="top"/>
    </xf>
    <xf numFmtId="0" fontId="37" fillId="0" borderId="0" xfId="0" applyNumberFormat="1" applyFont="1" applyAlignment="1">
      <alignment vertical="top" wrapText="1"/>
    </xf>
    <xf numFmtId="4" fontId="37" fillId="0" borderId="19" xfId="0" applyNumberFormat="1" applyFont="1" applyFill="1" applyBorder="1" applyAlignment="1">
      <alignment horizontal="right" vertical="top" wrapText="1"/>
    </xf>
    <xf numFmtId="0" fontId="37" fillId="0" borderId="19" xfId="0" applyNumberFormat="1" applyFont="1" applyFill="1" applyBorder="1" applyAlignment="1">
      <alignment horizontal="center" vertical="center" wrapText="1"/>
    </xf>
    <xf numFmtId="4" fontId="38" fillId="0" borderId="20" xfId="0" applyNumberFormat="1" applyFont="1" applyBorder="1" applyAlignment="1">
      <alignment horizontal="right" vertical="center" wrapText="1"/>
    </xf>
    <xf numFmtId="4" fontId="38" fillId="0" borderId="21" xfId="0" applyNumberFormat="1" applyFont="1" applyBorder="1" applyAlignment="1">
      <alignment horizontal="right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 wrapText="1"/>
    </xf>
    <xf numFmtId="49" fontId="37" fillId="0" borderId="24" xfId="0" applyNumberFormat="1" applyFont="1" applyFill="1" applyBorder="1" applyAlignment="1">
      <alignment horizontal="center" vertical="center" wrapText="1"/>
    </xf>
    <xf numFmtId="0" fontId="37" fillId="0" borderId="22" xfId="0" applyNumberFormat="1" applyFont="1" applyFill="1" applyBorder="1" applyAlignment="1">
      <alignment horizontal="center" vertical="center" wrapText="1"/>
    </xf>
    <xf numFmtId="0" fontId="37" fillId="0" borderId="24" xfId="0" applyNumberFormat="1" applyFont="1" applyFill="1" applyBorder="1" applyAlignment="1">
      <alignment horizontal="center" vertical="center" wrapText="1"/>
    </xf>
    <xf numFmtId="0" fontId="37" fillId="0" borderId="23" xfId="0" applyNumberFormat="1" applyFont="1" applyFill="1" applyBorder="1" applyAlignment="1">
      <alignment horizontal="center" vertical="center" wrapText="1"/>
    </xf>
    <xf numFmtId="0" fontId="38" fillId="58" borderId="19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49" fontId="38" fillId="0" borderId="20" xfId="0" applyNumberFormat="1" applyFont="1" applyBorder="1" applyAlignment="1">
      <alignment horizontal="right" vertical="center" wrapText="1"/>
    </xf>
    <xf numFmtId="49" fontId="38" fillId="0" borderId="21" xfId="0" applyNumberFormat="1" applyFont="1" applyBorder="1" applyAlignment="1">
      <alignment horizontal="right" vertical="center" wrapText="1"/>
    </xf>
    <xf numFmtId="49" fontId="38" fillId="0" borderId="19" xfId="0" applyNumberFormat="1" applyFont="1" applyBorder="1" applyAlignment="1">
      <alignment horizontal="right" vertical="center" wrapText="1"/>
    </xf>
    <xf numFmtId="0" fontId="38" fillId="59" borderId="19" xfId="0" applyNumberFormat="1" applyFont="1" applyFill="1" applyBorder="1" applyAlignment="1">
      <alignment horizontal="center" vertical="center" wrapText="1"/>
    </xf>
    <xf numFmtId="4" fontId="38" fillId="0" borderId="19" xfId="0" applyNumberFormat="1" applyFont="1" applyBorder="1" applyAlignment="1">
      <alignment horizontal="right" vertical="center" wrapText="1"/>
    </xf>
    <xf numFmtId="0" fontId="38" fillId="59" borderId="20" xfId="0" applyNumberFormat="1" applyFont="1" applyFill="1" applyBorder="1" applyAlignment="1">
      <alignment horizontal="center" vertical="center" wrapText="1"/>
    </xf>
    <xf numFmtId="0" fontId="38" fillId="59" borderId="25" xfId="0" applyNumberFormat="1" applyFont="1" applyFill="1" applyBorder="1" applyAlignment="1">
      <alignment horizontal="center" vertical="center" wrapText="1"/>
    </xf>
    <xf numFmtId="0" fontId="38" fillId="59" borderId="21" xfId="0" applyNumberFormat="1" applyFont="1" applyFill="1" applyBorder="1" applyAlignment="1">
      <alignment horizontal="center" vertical="center" wrapText="1"/>
    </xf>
    <xf numFmtId="0" fontId="37" fillId="22" borderId="22" xfId="0" applyNumberFormat="1" applyFont="1" applyFill="1" applyBorder="1" applyAlignment="1">
      <alignment horizontal="center" vertical="center" wrapText="1"/>
    </xf>
    <xf numFmtId="4" fontId="37" fillId="22" borderId="22" xfId="0" applyNumberFormat="1" applyFont="1" applyFill="1" applyBorder="1" applyAlignment="1">
      <alignment horizontal="center" vertical="center" wrapText="1"/>
    </xf>
    <xf numFmtId="0" fontId="38" fillId="59" borderId="26" xfId="0" applyNumberFormat="1" applyFont="1" applyFill="1" applyBorder="1" applyAlignment="1">
      <alignment horizontal="center" vertical="center" wrapText="1"/>
    </xf>
    <xf numFmtId="0" fontId="38" fillId="59" borderId="27" xfId="0" applyNumberFormat="1" applyFont="1" applyFill="1" applyBorder="1" applyAlignment="1">
      <alignment horizontal="center" vertical="center" wrapText="1"/>
    </xf>
    <xf numFmtId="0" fontId="38" fillId="59" borderId="28" xfId="0" applyNumberFormat="1" applyFont="1" applyFill="1" applyBorder="1" applyAlignment="1">
      <alignment horizontal="center" vertical="center" wrapText="1"/>
    </xf>
    <xf numFmtId="49" fontId="38" fillId="0" borderId="29" xfId="0" applyNumberFormat="1" applyFont="1" applyBorder="1" applyAlignment="1">
      <alignment horizontal="right" vertical="center" wrapText="1"/>
    </xf>
    <xf numFmtId="4" fontId="38" fillId="0" borderId="30" xfId="0" applyNumberFormat="1" applyFont="1" applyBorder="1" applyAlignment="1">
      <alignment horizontal="right" vertical="center" wrapText="1"/>
    </xf>
    <xf numFmtId="0" fontId="37" fillId="0" borderId="29" xfId="0" applyFont="1" applyFill="1" applyBorder="1" applyAlignment="1">
      <alignment horizontal="left" vertical="top"/>
    </xf>
    <xf numFmtId="4" fontId="37" fillId="0" borderId="30" xfId="0" applyNumberFormat="1" applyFont="1" applyFill="1" applyBorder="1" applyAlignment="1">
      <alignment horizontal="right" vertical="top" wrapText="1"/>
    </xf>
    <xf numFmtId="4" fontId="38" fillId="0" borderId="31" xfId="0" applyNumberFormat="1" applyFont="1" applyBorder="1" applyAlignment="1">
      <alignment horizontal="right" vertical="center" wrapText="1"/>
    </xf>
    <xf numFmtId="4" fontId="38" fillId="0" borderId="32" xfId="0" applyNumberFormat="1" applyFont="1" applyBorder="1" applyAlignment="1">
      <alignment horizontal="right" vertical="center" wrapText="1"/>
    </xf>
    <xf numFmtId="4" fontId="38" fillId="0" borderId="33" xfId="0" applyNumberFormat="1" applyFont="1" applyBorder="1" applyAlignment="1">
      <alignment horizontal="right" vertical="center" wrapText="1"/>
    </xf>
    <xf numFmtId="0" fontId="37" fillId="0" borderId="29" xfId="0" applyFont="1" applyFill="1" applyBorder="1" applyAlignment="1">
      <alignment horizontal="left"/>
    </xf>
    <xf numFmtId="4" fontId="37" fillId="0" borderId="30" xfId="0" applyNumberFormat="1" applyFont="1" applyFill="1" applyBorder="1" applyAlignment="1">
      <alignment vertical="top" wrapText="1"/>
    </xf>
    <xf numFmtId="4" fontId="37" fillId="0" borderId="30" xfId="0" applyNumberFormat="1" applyFont="1" applyFill="1" applyBorder="1" applyAlignment="1">
      <alignment horizontal="right" vertical="center" wrapText="1"/>
    </xf>
  </cellXfs>
  <cellStyles count="2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Dziesiętny 2 2" xfId="72"/>
    <cellStyle name="Dziesiętny 2 2 2" xfId="73"/>
    <cellStyle name="Dziesiętny 2 2 2 2" xfId="74"/>
    <cellStyle name="Dziesiętny 2 2 2 2 2" xfId="75"/>
    <cellStyle name="Dziesiętny 2 2 2 3" xfId="76"/>
    <cellStyle name="Dziesiętny 2 2 3" xfId="77"/>
    <cellStyle name="Dziesiętny 2 2 3 2" xfId="78"/>
    <cellStyle name="Dziesiętny 2 2 3 2 2" xfId="79"/>
    <cellStyle name="Dziesiętny 2 2 3 3" xfId="80"/>
    <cellStyle name="Dziesiętny 2 2 4" xfId="81"/>
    <cellStyle name="Dziesiętny 2 2 4 2" xfId="82"/>
    <cellStyle name="Dziesiętny 2 2 5" xfId="83"/>
    <cellStyle name="Dziesiętny 2 3" xfId="84"/>
    <cellStyle name="Dziesiętny 2 3 2" xfId="85"/>
    <cellStyle name="Dziesiętny 2 3 2 2" xfId="86"/>
    <cellStyle name="Dziesiętny 2 3 3" xfId="87"/>
    <cellStyle name="Dziesiętny 2 4" xfId="88"/>
    <cellStyle name="Dziesiętny 2 4 2" xfId="89"/>
    <cellStyle name="Dziesiętny 2 4 2 2" xfId="90"/>
    <cellStyle name="Dziesiętny 2 4 3" xfId="91"/>
    <cellStyle name="Dziesiętny 2 5" xfId="92"/>
    <cellStyle name="Dziesiętny 2 5 2" xfId="93"/>
    <cellStyle name="Dziesiętny 2 5 2 2" xfId="94"/>
    <cellStyle name="Dziesiętny 2 5 3" xfId="95"/>
    <cellStyle name="Dziesiętny 3" xfId="96"/>
    <cellStyle name="Dziesiętny 3 2" xfId="97"/>
    <cellStyle name="Dziesiętny 3 2 2" xfId="98"/>
    <cellStyle name="Dziesiętny 3 2 2 2" xfId="99"/>
    <cellStyle name="Dziesiętny 3 2 3" xfId="100"/>
    <cellStyle name="Dziesiętny 3 3" xfId="101"/>
    <cellStyle name="Dziesiętny 3 3 2" xfId="102"/>
    <cellStyle name="Dziesiętny 3 4" xfId="103"/>
    <cellStyle name="Dziesiętny 4" xfId="104"/>
    <cellStyle name="Dziesiętny 4 2" xfId="105"/>
    <cellStyle name="Dziesiętny 4 2 2" xfId="106"/>
    <cellStyle name="Dziesiętny 4 2 2 2" xfId="107"/>
    <cellStyle name="Dziesiętny 4 2 3" xfId="108"/>
    <cellStyle name="Dziesiętny 4 3" xfId="109"/>
    <cellStyle name="Dziesiętny 4 3 2" xfId="110"/>
    <cellStyle name="Dziesiętny 4 4" xfId="111"/>
    <cellStyle name="Dziesiętny 5" xfId="112"/>
    <cellStyle name="Dziesiętny 5 2" xfId="113"/>
    <cellStyle name="Dziesiętny 5 2 2" xfId="114"/>
    <cellStyle name="Dziesiętny 5 3" xfId="115"/>
    <cellStyle name="Dziesiętny 6" xfId="116"/>
    <cellStyle name="Dziesiętny 6 2" xfId="117"/>
    <cellStyle name="Dziesiętny 6 2 2" xfId="118"/>
    <cellStyle name="Dziesiętny 6 3" xfId="119"/>
    <cellStyle name="Dziesiętny 7" xfId="120"/>
    <cellStyle name="Dziesiętny 8" xfId="121"/>
    <cellStyle name="Dziesiętny 9" xfId="122"/>
    <cellStyle name="Explanatory Text" xfId="123"/>
    <cellStyle name="Good" xfId="124"/>
    <cellStyle name="Heading 1" xfId="125"/>
    <cellStyle name="Heading 2" xfId="126"/>
    <cellStyle name="Heading 3" xfId="127"/>
    <cellStyle name="Heading 4" xfId="128"/>
    <cellStyle name="Hyperlink" xfId="129"/>
    <cellStyle name="Input" xfId="130"/>
    <cellStyle name="Komórka połączona" xfId="131"/>
    <cellStyle name="Komórka zaznaczona" xfId="132"/>
    <cellStyle name="Linked Cell" xfId="133"/>
    <cellStyle name="Nagłówek 1" xfId="134"/>
    <cellStyle name="Nagłówek 2" xfId="135"/>
    <cellStyle name="Nagłówek 3" xfId="136"/>
    <cellStyle name="Nagłówek 4" xfId="137"/>
    <cellStyle name="Neutral" xfId="138"/>
    <cellStyle name="Neutralny" xfId="139"/>
    <cellStyle name="Normalny 2" xfId="140"/>
    <cellStyle name="Normalny 2 2" xfId="141"/>
    <cellStyle name="Normalny 2 2 2" xfId="142"/>
    <cellStyle name="Normalny 2 3" xfId="143"/>
    <cellStyle name="Normalny 2 4" xfId="144"/>
    <cellStyle name="Normalny 2 5" xfId="145"/>
    <cellStyle name="Normalny 3" xfId="146"/>
    <cellStyle name="Normalny 3 2" xfId="147"/>
    <cellStyle name="Normalny 4" xfId="148"/>
    <cellStyle name="Normalny 4 2" xfId="149"/>
    <cellStyle name="Normalny 4 3" xfId="150"/>
    <cellStyle name="Normalny 4 4" xfId="151"/>
    <cellStyle name="Normalny 5" xfId="152"/>
    <cellStyle name="Normalny 6" xfId="153"/>
    <cellStyle name="Note" xfId="154"/>
    <cellStyle name="Obliczenia" xfId="155"/>
    <cellStyle name="Followed Hyperlink" xfId="156"/>
    <cellStyle name="Output" xfId="157"/>
    <cellStyle name="Percent" xfId="158"/>
    <cellStyle name="Procentowy 2" xfId="159"/>
    <cellStyle name="Procentowy 2 2" xfId="160"/>
    <cellStyle name="Procentowy 2 3" xfId="161"/>
    <cellStyle name="S0" xfId="162"/>
    <cellStyle name="S1" xfId="163"/>
    <cellStyle name="S10" xfId="164"/>
    <cellStyle name="S10 2" xfId="165"/>
    <cellStyle name="S11" xfId="166"/>
    <cellStyle name="S11 2" xfId="167"/>
    <cellStyle name="S12" xfId="168"/>
    <cellStyle name="S12 2" xfId="169"/>
    <cellStyle name="S12 2 2" xfId="170"/>
    <cellStyle name="S12 3" xfId="171"/>
    <cellStyle name="S12 4" xfId="172"/>
    <cellStyle name="S13" xfId="173"/>
    <cellStyle name="S13 2" xfId="174"/>
    <cellStyle name="S13 3" xfId="175"/>
    <cellStyle name="S14" xfId="176"/>
    <cellStyle name="S14 2" xfId="177"/>
    <cellStyle name="S14 3" xfId="178"/>
    <cellStyle name="S15" xfId="179"/>
    <cellStyle name="S15 2" xfId="180"/>
    <cellStyle name="S15 2 2" xfId="181"/>
    <cellStyle name="S15 3" xfId="182"/>
    <cellStyle name="S15 4" xfId="183"/>
    <cellStyle name="S16" xfId="184"/>
    <cellStyle name="S16 2" xfId="185"/>
    <cellStyle name="S16 2 2" xfId="186"/>
    <cellStyle name="S16 3" xfId="187"/>
    <cellStyle name="S16 4" xfId="188"/>
    <cellStyle name="S17" xfId="189"/>
    <cellStyle name="S17 2" xfId="190"/>
    <cellStyle name="S17 2 2" xfId="191"/>
    <cellStyle name="S17 3" xfId="192"/>
    <cellStyle name="S17 4" xfId="193"/>
    <cellStyle name="S18" xfId="194"/>
    <cellStyle name="S18 2" xfId="195"/>
    <cellStyle name="S18 2 2" xfId="196"/>
    <cellStyle name="S18 3" xfId="197"/>
    <cellStyle name="S19" xfId="198"/>
    <cellStyle name="S19 2" xfId="199"/>
    <cellStyle name="S19 2 2" xfId="200"/>
    <cellStyle name="S19 3" xfId="201"/>
    <cellStyle name="S2" xfId="202"/>
    <cellStyle name="S20" xfId="203"/>
    <cellStyle name="S20 2" xfId="204"/>
    <cellStyle name="S20 2 2" xfId="205"/>
    <cellStyle name="S20 3" xfId="206"/>
    <cellStyle name="S21" xfId="207"/>
    <cellStyle name="S21 2" xfId="208"/>
    <cellStyle name="S21 3" xfId="209"/>
    <cellStyle name="S22" xfId="210"/>
    <cellStyle name="S22 2" xfId="211"/>
    <cellStyle name="S22 3" xfId="212"/>
    <cellStyle name="S23" xfId="213"/>
    <cellStyle name="S23 2" xfId="214"/>
    <cellStyle name="S23 3" xfId="215"/>
    <cellStyle name="S24" xfId="216"/>
    <cellStyle name="S25" xfId="217"/>
    <cellStyle name="S3" xfId="218"/>
    <cellStyle name="S5" xfId="219"/>
    <cellStyle name="S5 2" xfId="220"/>
    <cellStyle name="S6" xfId="221"/>
    <cellStyle name="S6 2" xfId="222"/>
    <cellStyle name="S7" xfId="223"/>
    <cellStyle name="S8" xfId="224"/>
    <cellStyle name="S8 2" xfId="225"/>
    <cellStyle name="S9" xfId="226"/>
    <cellStyle name="S9 2" xfId="227"/>
    <cellStyle name="Suma" xfId="228"/>
    <cellStyle name="Tekst objaśnienia" xfId="229"/>
    <cellStyle name="Tekst objaśnienia 2" xfId="230"/>
    <cellStyle name="Tekst ostrzeżenia" xfId="231"/>
    <cellStyle name="Title" xfId="232"/>
    <cellStyle name="Total" xfId="233"/>
    <cellStyle name="Tytuł" xfId="234"/>
    <cellStyle name="Uwaga" xfId="235"/>
    <cellStyle name="Currency" xfId="236"/>
    <cellStyle name="Currency [0]" xfId="237"/>
    <cellStyle name="Walutowy 2" xfId="238"/>
    <cellStyle name="Walutowy 2 2" xfId="239"/>
    <cellStyle name="Walutowy 2 2 2" xfId="240"/>
    <cellStyle name="Walutowy 2 2 2 2" xfId="241"/>
    <cellStyle name="Walutowy 2 2 3" xfId="242"/>
    <cellStyle name="Warning Text" xfId="243"/>
    <cellStyle name="Zły" xfId="2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view="pageBreakPreview" zoomScale="120" zoomScaleNormal="118" zoomScaleSheetLayoutView="120" zoomScalePageLayoutView="0" workbookViewId="0" topLeftCell="A31">
      <selection activeCell="B9" sqref="B9"/>
    </sheetView>
  </sheetViews>
  <sheetFormatPr defaultColWidth="10.5" defaultRowHeight="14.25"/>
  <cols>
    <col min="1" max="1" width="12.59765625" style="14" customWidth="1"/>
    <col min="2" max="2" width="79.19921875" style="3" customWidth="1"/>
    <col min="3" max="3" width="9.3984375" style="15" bestFit="1" customWidth="1"/>
    <col min="4" max="16384" width="10.5" style="3" customWidth="1"/>
  </cols>
  <sheetData>
    <row r="1" spans="1:3" ht="15">
      <c r="A1" s="49" t="s">
        <v>63</v>
      </c>
      <c r="B1" s="49"/>
      <c r="C1" s="49"/>
    </row>
    <row r="3" spans="1:3" ht="15">
      <c r="A3" s="47" t="s">
        <v>64</v>
      </c>
      <c r="B3" s="47"/>
      <c r="C3" s="47"/>
    </row>
    <row r="4" spans="1:3" ht="15">
      <c r="A4" s="4" t="s">
        <v>0</v>
      </c>
      <c r="B4" s="4" t="s">
        <v>1</v>
      </c>
      <c r="C4" s="5" t="s">
        <v>2</v>
      </c>
    </row>
    <row r="5" spans="1:3" ht="15">
      <c r="A5" s="50" t="s">
        <v>66</v>
      </c>
      <c r="B5" s="51"/>
      <c r="C5" s="6">
        <v>250000</v>
      </c>
    </row>
    <row r="6" spans="1:3" ht="15">
      <c r="A6" s="48" t="s">
        <v>3</v>
      </c>
      <c r="B6" s="7" t="s">
        <v>4</v>
      </c>
      <c r="C6" s="1">
        <v>-40000</v>
      </c>
    </row>
    <row r="7" spans="1:3" ht="15">
      <c r="A7" s="48"/>
      <c r="B7" s="7" t="s">
        <v>5</v>
      </c>
      <c r="C7" s="1">
        <v>-12000</v>
      </c>
    </row>
    <row r="8" spans="1:3" ht="15">
      <c r="A8" s="48"/>
      <c r="B8" s="7" t="s">
        <v>6</v>
      </c>
      <c r="C8" s="1">
        <v>-20000</v>
      </c>
    </row>
    <row r="9" spans="1:3" ht="30">
      <c r="A9" s="8" t="s">
        <v>7</v>
      </c>
      <c r="B9" s="7" t="s">
        <v>18</v>
      </c>
      <c r="C9" s="1">
        <v>-18000</v>
      </c>
    </row>
    <row r="10" spans="1:3" ht="15">
      <c r="A10" s="8" t="s">
        <v>12</v>
      </c>
      <c r="B10" s="7" t="s">
        <v>13</v>
      </c>
      <c r="C10" s="1">
        <v>-50000</v>
      </c>
    </row>
    <row r="11" spans="1:3" ht="15">
      <c r="A11" s="8" t="s">
        <v>22</v>
      </c>
      <c r="B11" s="7" t="s">
        <v>23</v>
      </c>
      <c r="C11" s="1">
        <v>-8000</v>
      </c>
    </row>
    <row r="12" spans="1:3" ht="15">
      <c r="A12" s="8" t="s">
        <v>24</v>
      </c>
      <c r="B12" s="9" t="s">
        <v>27</v>
      </c>
      <c r="C12" s="1">
        <v>-2500</v>
      </c>
    </row>
    <row r="13" spans="1:3" ht="15">
      <c r="A13" s="41" t="s">
        <v>43</v>
      </c>
      <c r="B13" s="7" t="s">
        <v>44</v>
      </c>
      <c r="C13" s="1">
        <v>-15800</v>
      </c>
    </row>
    <row r="14" spans="1:3" ht="15">
      <c r="A14" s="42"/>
      <c r="B14" s="7" t="s">
        <v>45</v>
      </c>
      <c r="C14" s="1">
        <v>-5000</v>
      </c>
    </row>
    <row r="15" spans="1:3" ht="15">
      <c r="A15" s="43"/>
      <c r="B15" s="7" t="s">
        <v>46</v>
      </c>
      <c r="C15" s="1">
        <v>-40100</v>
      </c>
    </row>
    <row r="16" spans="1:3" ht="15">
      <c r="A16" s="10" t="s">
        <v>47</v>
      </c>
      <c r="B16" s="7" t="s">
        <v>48</v>
      </c>
      <c r="C16" s="1">
        <v>-6500</v>
      </c>
    </row>
    <row r="17" spans="1:3" ht="15">
      <c r="A17" s="41" t="s">
        <v>54</v>
      </c>
      <c r="B17" s="7" t="s">
        <v>56</v>
      </c>
      <c r="C17" s="1">
        <v>-12300</v>
      </c>
    </row>
    <row r="18" spans="1:3" ht="15">
      <c r="A18" s="43"/>
      <c r="B18" s="7" t="s">
        <v>57</v>
      </c>
      <c r="C18" s="1">
        <v>-15000</v>
      </c>
    </row>
    <row r="19" spans="1:3" ht="15">
      <c r="A19" s="10" t="s">
        <v>60</v>
      </c>
      <c r="B19" s="9" t="s">
        <v>61</v>
      </c>
      <c r="C19" s="1">
        <v>-4800</v>
      </c>
    </row>
    <row r="20" spans="1:3" ht="15">
      <c r="A20" s="39" t="s">
        <v>67</v>
      </c>
      <c r="B20" s="40"/>
      <c r="C20" s="6">
        <f>SUM(C5:C19)</f>
        <v>0</v>
      </c>
    </row>
    <row r="22" spans="1:3" ht="15">
      <c r="A22" s="47" t="s">
        <v>65</v>
      </c>
      <c r="B22" s="47"/>
      <c r="C22" s="47"/>
    </row>
    <row r="23" spans="1:3" ht="15">
      <c r="A23" s="4" t="s">
        <v>0</v>
      </c>
      <c r="B23" s="4" t="s">
        <v>1</v>
      </c>
      <c r="C23" s="5" t="s">
        <v>2</v>
      </c>
    </row>
    <row r="24" spans="1:3" ht="15">
      <c r="A24" s="50" t="s">
        <v>66</v>
      </c>
      <c r="B24" s="51"/>
      <c r="C24" s="2">
        <v>250000</v>
      </c>
    </row>
    <row r="25" spans="1:3" ht="30">
      <c r="A25" s="10" t="s">
        <v>7</v>
      </c>
      <c r="B25" s="7" t="s">
        <v>8</v>
      </c>
      <c r="C25" s="1">
        <v>-7250</v>
      </c>
    </row>
    <row r="26" spans="1:3" ht="30">
      <c r="A26" s="38" t="s">
        <v>71</v>
      </c>
      <c r="B26" s="7" t="s">
        <v>9</v>
      </c>
      <c r="C26" s="1">
        <v>-1340</v>
      </c>
    </row>
    <row r="27" spans="1:3" ht="15">
      <c r="A27" s="38"/>
      <c r="B27" s="9" t="s">
        <v>10</v>
      </c>
      <c r="C27" s="1">
        <v>-5600</v>
      </c>
    </row>
    <row r="28" spans="1:3" ht="15">
      <c r="A28" s="38"/>
      <c r="B28" s="9" t="s">
        <v>11</v>
      </c>
      <c r="C28" s="1">
        <v>-4400</v>
      </c>
    </row>
    <row r="29" spans="1:3" ht="15">
      <c r="A29" s="38" t="s">
        <v>12</v>
      </c>
      <c r="B29" s="9" t="s">
        <v>14</v>
      </c>
      <c r="C29" s="1">
        <v>-2000</v>
      </c>
    </row>
    <row r="30" spans="1:3" ht="15">
      <c r="A30" s="38"/>
      <c r="B30" s="9" t="s">
        <v>17</v>
      </c>
      <c r="C30" s="1">
        <v>-11200</v>
      </c>
    </row>
    <row r="31" spans="1:3" ht="30">
      <c r="A31" s="38"/>
      <c r="B31" s="9" t="s">
        <v>15</v>
      </c>
      <c r="C31" s="1">
        <v>-2000</v>
      </c>
    </row>
    <row r="32" spans="1:3" ht="15">
      <c r="A32" s="38"/>
      <c r="B32" s="9" t="s">
        <v>16</v>
      </c>
      <c r="C32" s="1">
        <v>-34000</v>
      </c>
    </row>
    <row r="33" spans="1:3" ht="15">
      <c r="A33" s="10" t="s">
        <v>19</v>
      </c>
      <c r="B33" s="9" t="s">
        <v>20</v>
      </c>
      <c r="C33" s="1">
        <v>-1000</v>
      </c>
    </row>
    <row r="34" spans="1:3" ht="15">
      <c r="A34" s="10" t="s">
        <v>22</v>
      </c>
      <c r="B34" s="9" t="s">
        <v>21</v>
      </c>
      <c r="C34" s="1">
        <v>-6000</v>
      </c>
    </row>
    <row r="35" spans="1:3" ht="15">
      <c r="A35" s="44" t="s">
        <v>24</v>
      </c>
      <c r="B35" s="9" t="s">
        <v>25</v>
      </c>
      <c r="C35" s="1">
        <v>-5000</v>
      </c>
    </row>
    <row r="36" spans="1:3" ht="15">
      <c r="A36" s="46"/>
      <c r="B36" s="9" t="s">
        <v>26</v>
      </c>
      <c r="C36" s="1">
        <v>-24854</v>
      </c>
    </row>
    <row r="37" spans="1:3" ht="15">
      <c r="A37" s="45"/>
      <c r="B37" s="9" t="s">
        <v>28</v>
      </c>
      <c r="C37" s="1">
        <v>-3000</v>
      </c>
    </row>
    <row r="38" spans="1:3" ht="15">
      <c r="A38" s="10" t="s">
        <v>29</v>
      </c>
      <c r="B38" s="9" t="s">
        <v>30</v>
      </c>
      <c r="C38" s="1">
        <v>-4500</v>
      </c>
    </row>
    <row r="39" spans="1:3" ht="30">
      <c r="A39" s="44" t="s">
        <v>31</v>
      </c>
      <c r="B39" s="9" t="s">
        <v>32</v>
      </c>
      <c r="C39" s="1">
        <v>-1500</v>
      </c>
    </row>
    <row r="40" spans="1:3" ht="45">
      <c r="A40" s="45"/>
      <c r="B40" s="9" t="s">
        <v>33</v>
      </c>
      <c r="C40" s="1">
        <v>-5910</v>
      </c>
    </row>
    <row r="41" spans="1:3" ht="15">
      <c r="A41" s="8" t="s">
        <v>34</v>
      </c>
      <c r="B41" s="7" t="s">
        <v>35</v>
      </c>
      <c r="C41" s="1">
        <v>-18800</v>
      </c>
    </row>
    <row r="42" spans="1:3" ht="15">
      <c r="A42" s="41" t="s">
        <v>36</v>
      </c>
      <c r="B42" s="7" t="s">
        <v>37</v>
      </c>
      <c r="C42" s="1">
        <v>-9600</v>
      </c>
    </row>
    <row r="43" spans="1:3" ht="15">
      <c r="A43" s="42"/>
      <c r="B43" s="9" t="s">
        <v>38</v>
      </c>
      <c r="C43" s="1">
        <v>-8000</v>
      </c>
    </row>
    <row r="44" spans="1:3" ht="15">
      <c r="A44" s="43"/>
      <c r="B44" s="9" t="s">
        <v>39</v>
      </c>
      <c r="C44" s="1">
        <v>-1500</v>
      </c>
    </row>
    <row r="45" spans="1:3" ht="15">
      <c r="A45" s="41" t="s">
        <v>40</v>
      </c>
      <c r="B45" s="7" t="s">
        <v>39</v>
      </c>
      <c r="C45" s="1">
        <v>-5000</v>
      </c>
    </row>
    <row r="46" spans="1:3" ht="15">
      <c r="A46" s="43"/>
      <c r="B46" s="7" t="s">
        <v>41</v>
      </c>
      <c r="C46" s="1">
        <f>-5000-7000</f>
        <v>-12000</v>
      </c>
    </row>
    <row r="47" spans="1:3" ht="15">
      <c r="A47" s="10" t="s">
        <v>42</v>
      </c>
      <c r="B47" s="9" t="s">
        <v>39</v>
      </c>
      <c r="C47" s="1">
        <v>-2350</v>
      </c>
    </row>
    <row r="48" spans="1:3" ht="15">
      <c r="A48" s="38" t="s">
        <v>47</v>
      </c>
      <c r="B48" s="9" t="s">
        <v>39</v>
      </c>
      <c r="C48" s="1">
        <v>-500</v>
      </c>
    </row>
    <row r="49" spans="1:3" ht="15">
      <c r="A49" s="38"/>
      <c r="B49" s="9" t="s">
        <v>49</v>
      </c>
      <c r="C49" s="1">
        <v>-2000</v>
      </c>
    </row>
    <row r="50" spans="1:3" ht="15">
      <c r="A50" s="10" t="s">
        <v>50</v>
      </c>
      <c r="B50" s="9" t="s">
        <v>51</v>
      </c>
      <c r="C50" s="1">
        <v>-20000</v>
      </c>
    </row>
    <row r="51" spans="1:3" ht="15">
      <c r="A51" s="11" t="s">
        <v>52</v>
      </c>
      <c r="B51" s="12" t="s">
        <v>53</v>
      </c>
      <c r="C51" s="2">
        <v>-6000</v>
      </c>
    </row>
    <row r="52" spans="1:3" ht="15">
      <c r="A52" s="11" t="s">
        <v>54</v>
      </c>
      <c r="B52" s="12" t="s">
        <v>55</v>
      </c>
      <c r="C52" s="2">
        <v>-2600</v>
      </c>
    </row>
    <row r="53" spans="1:3" ht="15">
      <c r="A53" s="11" t="s">
        <v>58</v>
      </c>
      <c r="B53" s="12" t="s">
        <v>59</v>
      </c>
      <c r="C53" s="2">
        <v>-7000</v>
      </c>
    </row>
    <row r="54" spans="1:3" ht="15">
      <c r="A54" s="11" t="s">
        <v>73</v>
      </c>
      <c r="B54" s="12" t="s">
        <v>72</v>
      </c>
      <c r="C54" s="2">
        <v>-7000</v>
      </c>
    </row>
    <row r="55" spans="1:3" ht="15">
      <c r="A55" s="11" t="s">
        <v>68</v>
      </c>
      <c r="B55" s="12" t="s">
        <v>61</v>
      </c>
      <c r="C55" s="2">
        <v>-6200</v>
      </c>
    </row>
    <row r="56" spans="1:3" ht="15">
      <c r="A56" s="11" t="s">
        <v>62</v>
      </c>
      <c r="B56" s="12" t="s">
        <v>16</v>
      </c>
      <c r="C56" s="2">
        <v>-16200</v>
      </c>
    </row>
    <row r="57" spans="1:3" ht="15">
      <c r="A57" s="13" t="s">
        <v>69</v>
      </c>
      <c r="B57" s="12" t="s">
        <v>70</v>
      </c>
      <c r="C57" s="2">
        <v>-4000</v>
      </c>
    </row>
    <row r="58" spans="1:3" ht="15">
      <c r="A58" s="39" t="s">
        <v>67</v>
      </c>
      <c r="B58" s="40"/>
      <c r="C58" s="6">
        <f>SUM(C24:C57)</f>
        <v>1696</v>
      </c>
    </row>
  </sheetData>
  <sheetProtection selectLockedCells="1" selectUnlockedCells="1"/>
  <mergeCells count="17">
    <mergeCell ref="A3:C3"/>
    <mergeCell ref="A6:A8"/>
    <mergeCell ref="A1:C1"/>
    <mergeCell ref="A22:C22"/>
    <mergeCell ref="A26:A28"/>
    <mergeCell ref="A13:A15"/>
    <mergeCell ref="A17:A18"/>
    <mergeCell ref="A5:B5"/>
    <mergeCell ref="A20:B20"/>
    <mergeCell ref="A24:B24"/>
    <mergeCell ref="A29:A32"/>
    <mergeCell ref="A58:B58"/>
    <mergeCell ref="A48:A49"/>
    <mergeCell ref="A42:A44"/>
    <mergeCell ref="A45:A46"/>
    <mergeCell ref="A39:A40"/>
    <mergeCell ref="A35:A37"/>
  </mergeCells>
  <printOptions horizontalCentered="1"/>
  <pageMargins left="0.3937007874015748" right="0.3937007874015748" top="0.3937007874015748" bottom="0.3937007874015748" header="0.7874015748031497" footer="0.7874015748031497"/>
  <pageSetup firstPageNumber="1" useFirstPageNumber="1" fitToHeight="1" fitToWidth="1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7"/>
  <sheetViews>
    <sheetView zoomScaleSheetLayoutView="120" zoomScalePageLayoutView="0" workbookViewId="0" topLeftCell="A13">
      <selection activeCell="D37" sqref="D37"/>
    </sheetView>
  </sheetViews>
  <sheetFormatPr defaultColWidth="10.5" defaultRowHeight="14.25"/>
  <cols>
    <col min="1" max="1" width="1.203125" style="16" customWidth="1"/>
    <col min="2" max="2" width="12.09765625" style="25" bestFit="1" customWidth="1"/>
    <col min="3" max="3" width="79.19921875" style="16" customWidth="1"/>
    <col min="4" max="4" width="9.3984375" style="26" bestFit="1" customWidth="1"/>
    <col min="5" max="16384" width="10.5" style="16" customWidth="1"/>
  </cols>
  <sheetData>
    <row r="1" spans="2:4" ht="15">
      <c r="B1" s="49" t="s">
        <v>76</v>
      </c>
      <c r="C1" s="49"/>
      <c r="D1" s="49"/>
    </row>
    <row r="3" spans="2:4" ht="15">
      <c r="B3" s="17" t="s">
        <v>75</v>
      </c>
      <c r="C3" s="17" t="s">
        <v>1</v>
      </c>
      <c r="D3" s="18" t="s">
        <v>2</v>
      </c>
    </row>
    <row r="4" spans="2:4" ht="15">
      <c r="B4" s="53" t="s">
        <v>64</v>
      </c>
      <c r="C4" s="53"/>
      <c r="D4" s="53"/>
    </row>
    <row r="5" spans="2:4" ht="15">
      <c r="B5" s="50" t="s">
        <v>86</v>
      </c>
      <c r="C5" s="51"/>
      <c r="D5" s="28">
        <v>120000</v>
      </c>
    </row>
    <row r="6" spans="2:4" ht="15">
      <c r="B6" s="50" t="s">
        <v>85</v>
      </c>
      <c r="C6" s="51"/>
      <c r="D6" s="28">
        <f>SUM(D7:D12)</f>
        <v>118355.97</v>
      </c>
    </row>
    <row r="7" spans="2:4" ht="15">
      <c r="B7" s="19" t="s">
        <v>83</v>
      </c>
      <c r="C7" s="20" t="s">
        <v>82</v>
      </c>
      <c r="D7" s="21">
        <v>20000</v>
      </c>
    </row>
    <row r="8" spans="2:4" ht="15">
      <c r="B8" s="22" t="s">
        <v>94</v>
      </c>
      <c r="C8" s="20" t="s">
        <v>95</v>
      </c>
      <c r="D8" s="27">
        <v>10000</v>
      </c>
    </row>
    <row r="9" spans="2:4" ht="15">
      <c r="B9" s="22" t="s">
        <v>94</v>
      </c>
      <c r="C9" s="20" t="s">
        <v>96</v>
      </c>
      <c r="D9" s="27">
        <v>7901.56</v>
      </c>
    </row>
    <row r="10" spans="2:4" ht="15">
      <c r="B10" s="22" t="s">
        <v>105</v>
      </c>
      <c r="C10" s="20" t="s">
        <v>106</v>
      </c>
      <c r="D10" s="27">
        <v>38853.17</v>
      </c>
    </row>
    <row r="11" spans="2:4" ht="15">
      <c r="B11" s="22" t="s">
        <v>110</v>
      </c>
      <c r="C11" s="20" t="s">
        <v>111</v>
      </c>
      <c r="D11" s="27">
        <v>18000</v>
      </c>
    </row>
    <row r="12" spans="2:4" ht="15">
      <c r="B12" s="22" t="s">
        <v>112</v>
      </c>
      <c r="C12" s="20" t="s">
        <v>113</v>
      </c>
      <c r="D12" s="27">
        <v>23601.24</v>
      </c>
    </row>
    <row r="13" spans="2:4" ht="15">
      <c r="B13" s="39" t="s">
        <v>87</v>
      </c>
      <c r="C13" s="40"/>
      <c r="D13" s="28">
        <f>D5-SUM(D7:D12)</f>
        <v>1644.0299999999988</v>
      </c>
    </row>
    <row r="14" spans="2:4" ht="15" customHeight="1">
      <c r="B14" s="55" t="s">
        <v>65</v>
      </c>
      <c r="C14" s="56"/>
      <c r="D14" s="57"/>
    </row>
    <row r="15" spans="2:4" ht="15" customHeight="1">
      <c r="B15" s="50" t="s">
        <v>86</v>
      </c>
      <c r="C15" s="51"/>
      <c r="D15" s="28">
        <v>100000</v>
      </c>
    </row>
    <row r="16" spans="2:4" ht="15">
      <c r="B16" s="50" t="s">
        <v>85</v>
      </c>
      <c r="C16" s="51"/>
      <c r="D16" s="28">
        <f>SUM(D17:D31)</f>
        <v>98500</v>
      </c>
    </row>
    <row r="17" spans="2:4" ht="15">
      <c r="B17" s="22" t="s">
        <v>81</v>
      </c>
      <c r="C17" s="23" t="s">
        <v>77</v>
      </c>
      <c r="D17" s="24">
        <v>7250</v>
      </c>
    </row>
    <row r="18" spans="2:4" ht="15">
      <c r="B18" s="22" t="s">
        <v>81</v>
      </c>
      <c r="C18" s="23" t="s">
        <v>78</v>
      </c>
      <c r="D18" s="24">
        <v>5000</v>
      </c>
    </row>
    <row r="19" spans="2:4" ht="15">
      <c r="B19" s="22" t="s">
        <v>81</v>
      </c>
      <c r="C19" s="23" t="s">
        <v>79</v>
      </c>
      <c r="D19" s="24">
        <v>5000</v>
      </c>
    </row>
    <row r="20" spans="2:4" ht="15">
      <c r="B20" s="22" t="s">
        <v>81</v>
      </c>
      <c r="C20" s="23" t="s">
        <v>80</v>
      </c>
      <c r="D20" s="24">
        <v>5000</v>
      </c>
    </row>
    <row r="21" spans="2:4" ht="15">
      <c r="B21" s="22" t="s">
        <v>84</v>
      </c>
      <c r="C21" s="23" t="s">
        <v>89</v>
      </c>
      <c r="D21" s="24">
        <v>4150</v>
      </c>
    </row>
    <row r="22" spans="2:4" ht="15">
      <c r="B22" s="22" t="s">
        <v>84</v>
      </c>
      <c r="C22" s="23" t="s">
        <v>88</v>
      </c>
      <c r="D22" s="24">
        <v>4000</v>
      </c>
    </row>
    <row r="23" spans="2:4" ht="15">
      <c r="B23" s="22" t="s">
        <v>92</v>
      </c>
      <c r="C23" s="23" t="s">
        <v>93</v>
      </c>
      <c r="D23" s="24">
        <v>2100</v>
      </c>
    </row>
    <row r="24" spans="2:4" ht="15">
      <c r="B24" s="22" t="s">
        <v>98</v>
      </c>
      <c r="C24" s="23" t="s">
        <v>97</v>
      </c>
      <c r="D24" s="24">
        <v>12000</v>
      </c>
    </row>
    <row r="25" spans="2:4" ht="15">
      <c r="B25" s="22" t="s">
        <v>99</v>
      </c>
      <c r="C25" s="23" t="s">
        <v>100</v>
      </c>
      <c r="D25" s="24">
        <v>20000</v>
      </c>
    </row>
    <row r="26" spans="2:4" ht="15">
      <c r="B26" s="22" t="s">
        <v>101</v>
      </c>
      <c r="C26" s="23" t="s">
        <v>100</v>
      </c>
      <c r="D26" s="24">
        <v>2000</v>
      </c>
    </row>
    <row r="27" spans="2:4" ht="15">
      <c r="B27" s="22" t="s">
        <v>101</v>
      </c>
      <c r="C27" s="23" t="s">
        <v>102</v>
      </c>
      <c r="D27" s="24">
        <v>2000</v>
      </c>
    </row>
    <row r="28" spans="2:4" ht="15">
      <c r="B28" s="22" t="s">
        <v>101</v>
      </c>
      <c r="C28" s="23" t="s">
        <v>103</v>
      </c>
      <c r="D28" s="24">
        <v>5000</v>
      </c>
    </row>
    <row r="29" spans="2:4" ht="15">
      <c r="B29" s="22" t="s">
        <v>105</v>
      </c>
      <c r="C29" s="23" t="s">
        <v>104</v>
      </c>
      <c r="D29" s="24">
        <v>10000</v>
      </c>
    </row>
    <row r="30" spans="2:4" ht="15">
      <c r="B30" s="22" t="s">
        <v>107</v>
      </c>
      <c r="C30" s="23" t="s">
        <v>108</v>
      </c>
      <c r="D30" s="24">
        <v>12000</v>
      </c>
    </row>
    <row r="31" spans="2:4" ht="15">
      <c r="B31" s="22" t="s">
        <v>107</v>
      </c>
      <c r="C31" s="23" t="s">
        <v>109</v>
      </c>
      <c r="D31" s="24">
        <v>3000</v>
      </c>
    </row>
    <row r="32" spans="2:4" ht="15">
      <c r="B32" s="39" t="s">
        <v>87</v>
      </c>
      <c r="C32" s="40"/>
      <c r="D32" s="28">
        <f>D15-D16</f>
        <v>1500</v>
      </c>
    </row>
    <row r="33" spans="2:4" ht="15" customHeight="1">
      <c r="B33" s="53" t="s">
        <v>74</v>
      </c>
      <c r="C33" s="53"/>
      <c r="D33" s="53"/>
    </row>
    <row r="34" spans="2:4" ht="15">
      <c r="B34" s="50" t="s">
        <v>86</v>
      </c>
      <c r="C34" s="51"/>
      <c r="D34" s="28">
        <v>209000</v>
      </c>
    </row>
    <row r="35" spans="2:4" ht="15">
      <c r="B35" s="52" t="s">
        <v>85</v>
      </c>
      <c r="C35" s="52"/>
      <c r="D35" s="28">
        <f>SUM(D36)</f>
        <v>74000</v>
      </c>
    </row>
    <row r="36" spans="2:4" ht="15">
      <c r="B36" s="22" t="s">
        <v>91</v>
      </c>
      <c r="C36" s="20" t="s">
        <v>90</v>
      </c>
      <c r="D36" s="21">
        <v>74000</v>
      </c>
    </row>
    <row r="37" spans="2:4" ht="15">
      <c r="B37" s="54" t="s">
        <v>87</v>
      </c>
      <c r="C37" s="54"/>
      <c r="D37" s="28">
        <f>D34-D35</f>
        <v>135000</v>
      </c>
    </row>
  </sheetData>
  <sheetProtection selectLockedCells="1" selectUnlockedCells="1"/>
  <mergeCells count="13">
    <mergeCell ref="B4:D4"/>
    <mergeCell ref="B1:D1"/>
    <mergeCell ref="B14:D14"/>
    <mergeCell ref="B5:C5"/>
    <mergeCell ref="B13:C13"/>
    <mergeCell ref="B15:C15"/>
    <mergeCell ref="B6:C6"/>
    <mergeCell ref="B16:C16"/>
    <mergeCell ref="B35:C35"/>
    <mergeCell ref="B33:D33"/>
    <mergeCell ref="B34:C34"/>
    <mergeCell ref="B37:C37"/>
    <mergeCell ref="B32:C32"/>
  </mergeCells>
  <printOptions horizontalCentered="1"/>
  <pageMargins left="0.3937007874015748" right="0.3937007874015748" top="0.3937007874015748" bottom="0.3937007874015748" header="0.7874015748031497" footer="0.7874015748031497"/>
  <pageSetup firstPageNumber="1" useFirstPageNumber="1" fitToHeight="1" fitToWidth="1" horizontalDpi="600" verticalDpi="600" orientation="portrait" pageOrder="overThenDown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4"/>
  <sheetViews>
    <sheetView zoomScaleSheetLayoutView="120" zoomScalePageLayoutView="0" workbookViewId="0" topLeftCell="A7">
      <selection activeCell="D7" sqref="D7"/>
    </sheetView>
  </sheetViews>
  <sheetFormatPr defaultColWidth="10.5" defaultRowHeight="14.25"/>
  <cols>
    <col min="1" max="1" width="1.203125" style="16" customWidth="1"/>
    <col min="2" max="2" width="12.09765625" style="25" bestFit="1" customWidth="1"/>
    <col min="3" max="3" width="12.09765625" style="25" customWidth="1"/>
    <col min="4" max="4" width="56.5" style="16" customWidth="1"/>
    <col min="5" max="5" width="9.3984375" style="26" bestFit="1" customWidth="1"/>
    <col min="6" max="16384" width="10.5" style="16" customWidth="1"/>
  </cols>
  <sheetData>
    <row r="1" spans="2:5" ht="15">
      <c r="B1" s="49" t="s">
        <v>117</v>
      </c>
      <c r="C1" s="49"/>
      <c r="D1" s="49"/>
      <c r="E1" s="49"/>
    </row>
    <row r="3" spans="2:5" ht="15">
      <c r="B3" s="17" t="s">
        <v>75</v>
      </c>
      <c r="C3" s="17" t="s">
        <v>119</v>
      </c>
      <c r="D3" s="17" t="s">
        <v>1</v>
      </c>
      <c r="E3" s="18" t="s">
        <v>2</v>
      </c>
    </row>
    <row r="4" spans="2:5" ht="15">
      <c r="B4" s="53" t="s">
        <v>114</v>
      </c>
      <c r="C4" s="53"/>
      <c r="D4" s="53"/>
      <c r="E4" s="53"/>
    </row>
    <row r="5" spans="2:5" ht="15">
      <c r="B5" s="52" t="s">
        <v>86</v>
      </c>
      <c r="C5" s="52"/>
      <c r="D5" s="52"/>
      <c r="E5" s="31">
        <v>50000</v>
      </c>
    </row>
    <row r="6" spans="2:5" ht="15">
      <c r="B6" s="52" t="s">
        <v>85</v>
      </c>
      <c r="C6" s="52"/>
      <c r="D6" s="52"/>
      <c r="E6" s="31">
        <f>SUM(E7:E7)</f>
        <v>50000</v>
      </c>
    </row>
    <row r="7" spans="2:5" ht="30">
      <c r="B7" s="33" t="s">
        <v>126</v>
      </c>
      <c r="C7" s="34">
        <v>43279</v>
      </c>
      <c r="D7" s="20" t="s">
        <v>128</v>
      </c>
      <c r="E7" s="37">
        <v>50000</v>
      </c>
    </row>
    <row r="8" spans="2:5" ht="15">
      <c r="B8" s="54" t="s">
        <v>87</v>
      </c>
      <c r="C8" s="54"/>
      <c r="D8" s="54"/>
      <c r="E8" s="31">
        <f>E5-SUM(E7:E7)</f>
        <v>0</v>
      </c>
    </row>
    <row r="9" spans="2:5" ht="15" customHeight="1">
      <c r="B9" s="53" t="s">
        <v>65</v>
      </c>
      <c r="C9" s="53"/>
      <c r="D9" s="53"/>
      <c r="E9" s="53"/>
    </row>
    <row r="10" spans="2:5" ht="15" customHeight="1">
      <c r="B10" s="52" t="s">
        <v>86</v>
      </c>
      <c r="C10" s="52"/>
      <c r="D10" s="52"/>
      <c r="E10" s="31">
        <v>70000</v>
      </c>
    </row>
    <row r="11" spans="2:5" ht="15">
      <c r="B11" s="52" t="s">
        <v>85</v>
      </c>
      <c r="C11" s="52"/>
      <c r="D11" s="52"/>
      <c r="E11" s="31">
        <f>SUM(E12:E28)</f>
        <v>70000</v>
      </c>
    </row>
    <row r="12" spans="2:5" ht="15">
      <c r="B12" s="22" t="s">
        <v>116</v>
      </c>
      <c r="C12" s="29">
        <v>43108</v>
      </c>
      <c r="D12" s="23" t="s">
        <v>115</v>
      </c>
      <c r="E12" s="24">
        <v>4320</v>
      </c>
    </row>
    <row r="13" spans="2:5" ht="15">
      <c r="B13" s="22" t="s">
        <v>118</v>
      </c>
      <c r="C13" s="29">
        <v>43185</v>
      </c>
      <c r="D13" s="23" t="s">
        <v>120</v>
      </c>
      <c r="E13" s="24">
        <v>3650</v>
      </c>
    </row>
    <row r="14" spans="2:5" ht="15">
      <c r="B14" s="22" t="s">
        <v>121</v>
      </c>
      <c r="C14" s="29">
        <v>43188</v>
      </c>
      <c r="D14" s="23" t="s">
        <v>122</v>
      </c>
      <c r="E14" s="24">
        <v>10000</v>
      </c>
    </row>
    <row r="15" spans="2:5" ht="15">
      <c r="B15" s="30" t="s">
        <v>124</v>
      </c>
      <c r="C15" s="29">
        <v>43245</v>
      </c>
      <c r="D15" s="23" t="s">
        <v>125</v>
      </c>
      <c r="E15" s="24">
        <v>6619</v>
      </c>
    </row>
    <row r="16" spans="2:5" ht="15">
      <c r="B16" s="22" t="s">
        <v>133</v>
      </c>
      <c r="C16" s="29">
        <v>43252</v>
      </c>
      <c r="D16" s="23" t="s">
        <v>122</v>
      </c>
      <c r="E16" s="24">
        <v>10000</v>
      </c>
    </row>
    <row r="17" spans="2:5" ht="15">
      <c r="B17" s="22" t="s">
        <v>134</v>
      </c>
      <c r="C17" s="29">
        <v>43276</v>
      </c>
      <c r="D17" s="23" t="s">
        <v>125</v>
      </c>
      <c r="E17" s="24">
        <v>3000</v>
      </c>
    </row>
    <row r="18" spans="2:5" ht="15">
      <c r="B18" s="22" t="s">
        <v>134</v>
      </c>
      <c r="C18" s="29">
        <v>43276</v>
      </c>
      <c r="D18" s="23" t="s">
        <v>122</v>
      </c>
      <c r="E18" s="24">
        <v>3000</v>
      </c>
    </row>
    <row r="19" spans="2:6" s="36" customFormat="1" ht="15">
      <c r="B19" s="33" t="s">
        <v>135</v>
      </c>
      <c r="C19" s="34">
        <v>43279</v>
      </c>
      <c r="D19" s="32" t="s">
        <v>127</v>
      </c>
      <c r="E19" s="24">
        <v>4000</v>
      </c>
      <c r="F19" s="35"/>
    </row>
    <row r="20" spans="2:6" s="36" customFormat="1" ht="15">
      <c r="B20" s="22" t="s">
        <v>136</v>
      </c>
      <c r="C20" s="34">
        <v>43301</v>
      </c>
      <c r="D20" s="32" t="s">
        <v>127</v>
      </c>
      <c r="E20" s="24">
        <v>8500</v>
      </c>
      <c r="F20" s="35"/>
    </row>
    <row r="21" spans="2:6" s="36" customFormat="1" ht="15">
      <c r="B21" s="22" t="s">
        <v>131</v>
      </c>
      <c r="C21" s="34">
        <v>43318</v>
      </c>
      <c r="D21" s="23" t="s">
        <v>122</v>
      </c>
      <c r="E21" s="24">
        <v>1500</v>
      </c>
      <c r="F21" s="35"/>
    </row>
    <row r="22" spans="2:6" s="36" customFormat="1" ht="15">
      <c r="B22" s="22" t="s">
        <v>132</v>
      </c>
      <c r="C22" s="34">
        <v>43329</v>
      </c>
      <c r="D22" s="32" t="s">
        <v>129</v>
      </c>
      <c r="E22" s="24">
        <v>800</v>
      </c>
      <c r="F22" s="35"/>
    </row>
    <row r="23" spans="2:6" s="36" customFormat="1" ht="15">
      <c r="B23" s="22" t="s">
        <v>130</v>
      </c>
      <c r="C23" s="34">
        <v>43341</v>
      </c>
      <c r="D23" s="32" t="s">
        <v>137</v>
      </c>
      <c r="E23" s="24">
        <v>3500</v>
      </c>
      <c r="F23" s="35"/>
    </row>
    <row r="24" spans="2:6" s="36" customFormat="1" ht="15">
      <c r="B24" s="22" t="s">
        <v>130</v>
      </c>
      <c r="C24" s="34">
        <v>43341</v>
      </c>
      <c r="D24" s="32" t="s">
        <v>138</v>
      </c>
      <c r="E24" s="24">
        <v>2000</v>
      </c>
      <c r="F24" s="35"/>
    </row>
    <row r="25" spans="2:6" s="36" customFormat="1" ht="15">
      <c r="B25" s="22" t="s">
        <v>139</v>
      </c>
      <c r="C25" s="34">
        <v>43341</v>
      </c>
      <c r="D25" s="32" t="s">
        <v>127</v>
      </c>
      <c r="E25" s="24">
        <v>5000</v>
      </c>
      <c r="F25" s="35"/>
    </row>
    <row r="26" spans="2:6" s="36" customFormat="1" ht="15">
      <c r="B26" s="22" t="s">
        <v>140</v>
      </c>
      <c r="C26" s="34">
        <v>43370</v>
      </c>
      <c r="D26" s="32" t="s">
        <v>141</v>
      </c>
      <c r="E26" s="24">
        <v>1480.17</v>
      </c>
      <c r="F26" s="35"/>
    </row>
    <row r="27" spans="2:6" s="36" customFormat="1" ht="15">
      <c r="B27" s="22" t="s">
        <v>145</v>
      </c>
      <c r="C27" s="29">
        <v>43391</v>
      </c>
      <c r="D27" s="32" t="s">
        <v>144</v>
      </c>
      <c r="E27" s="24">
        <v>786</v>
      </c>
      <c r="F27" s="35"/>
    </row>
    <row r="28" spans="2:6" s="36" customFormat="1" ht="15">
      <c r="B28" s="22" t="s">
        <v>142</v>
      </c>
      <c r="C28" s="29">
        <v>43396</v>
      </c>
      <c r="D28" s="32" t="s">
        <v>143</v>
      </c>
      <c r="E28" s="24">
        <v>1844.83</v>
      </c>
      <c r="F28" s="35"/>
    </row>
    <row r="29" spans="2:5" ht="15">
      <c r="B29" s="54" t="s">
        <v>87</v>
      </c>
      <c r="C29" s="54"/>
      <c r="D29" s="54"/>
      <c r="E29" s="31">
        <f>E10-E11</f>
        <v>0</v>
      </c>
    </row>
    <row r="30" spans="2:5" ht="15" customHeight="1">
      <c r="B30" s="53" t="s">
        <v>74</v>
      </c>
      <c r="C30" s="53"/>
      <c r="D30" s="53"/>
      <c r="E30" s="53"/>
    </row>
    <row r="31" spans="2:5" ht="15">
      <c r="B31" s="52" t="s">
        <v>86</v>
      </c>
      <c r="C31" s="52"/>
      <c r="D31" s="52"/>
      <c r="E31" s="31">
        <v>230000</v>
      </c>
    </row>
    <row r="32" spans="2:5" ht="15">
      <c r="B32" s="52" t="s">
        <v>85</v>
      </c>
      <c r="C32" s="52"/>
      <c r="D32" s="52"/>
      <c r="E32" s="31">
        <f>SUM(E33)</f>
        <v>0</v>
      </c>
    </row>
    <row r="33" spans="2:5" ht="15">
      <c r="B33" s="22"/>
      <c r="C33" s="22"/>
      <c r="D33" s="20" t="s">
        <v>123</v>
      </c>
      <c r="E33" s="21">
        <v>0</v>
      </c>
    </row>
    <row r="34" spans="2:5" ht="15">
      <c r="B34" s="54" t="s">
        <v>87</v>
      </c>
      <c r="C34" s="54"/>
      <c r="D34" s="54"/>
      <c r="E34" s="31">
        <f>E31-E32</f>
        <v>230000</v>
      </c>
    </row>
  </sheetData>
  <sheetProtection selectLockedCells="1" selectUnlockedCells="1"/>
  <mergeCells count="13">
    <mergeCell ref="B1:E1"/>
    <mergeCell ref="B4:E4"/>
    <mergeCell ref="B5:D5"/>
    <mergeCell ref="B6:D6"/>
    <mergeCell ref="B8:D8"/>
    <mergeCell ref="B9:E9"/>
    <mergeCell ref="B34:D34"/>
    <mergeCell ref="B10:D10"/>
    <mergeCell ref="B11:D11"/>
    <mergeCell ref="B29:D29"/>
    <mergeCell ref="B30:E30"/>
    <mergeCell ref="B31:D31"/>
    <mergeCell ref="B32:D32"/>
  </mergeCells>
  <printOptions horizontalCentered="1"/>
  <pageMargins left="0.3937007874015748" right="0.3937007874015748" top="0.3937007874015748" bottom="0.3937007874015748" header="0.7874015748031497" footer="0.7874015748031497"/>
  <pageSetup firstPageNumber="1" useFirstPageNumber="1" fitToHeight="1" fitToWidth="1" horizontalDpi="600" verticalDpi="600" orientation="portrait" pageOrder="overThenDown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8"/>
  <sheetViews>
    <sheetView tabSelected="1" zoomScaleSheetLayoutView="120" zoomScalePageLayoutView="0" workbookViewId="0" topLeftCell="A1">
      <selection activeCell="H12" sqref="H12"/>
    </sheetView>
  </sheetViews>
  <sheetFormatPr defaultColWidth="10.5" defaultRowHeight="14.25"/>
  <cols>
    <col min="1" max="1" width="1.203125" style="16" customWidth="1"/>
    <col min="2" max="2" width="12.09765625" style="25" bestFit="1" customWidth="1"/>
    <col min="3" max="3" width="12.09765625" style="25" customWidth="1"/>
    <col min="4" max="4" width="56.5" style="16" customWidth="1"/>
    <col min="5" max="5" width="9.3984375" style="26" bestFit="1" customWidth="1"/>
    <col min="6" max="16384" width="10.5" style="16" customWidth="1"/>
  </cols>
  <sheetData>
    <row r="1" spans="2:5" ht="15">
      <c r="B1" s="49" t="s">
        <v>117</v>
      </c>
      <c r="C1" s="49"/>
      <c r="D1" s="49"/>
      <c r="E1" s="49"/>
    </row>
    <row r="3" spans="2:5" ht="15.75" thickBot="1">
      <c r="B3" s="58" t="s">
        <v>75</v>
      </c>
      <c r="C3" s="58" t="s">
        <v>119</v>
      </c>
      <c r="D3" s="58" t="s">
        <v>1</v>
      </c>
      <c r="E3" s="59" t="s">
        <v>2</v>
      </c>
    </row>
    <row r="4" spans="2:5" ht="15">
      <c r="B4" s="60" t="s">
        <v>64</v>
      </c>
      <c r="C4" s="61"/>
      <c r="D4" s="61"/>
      <c r="E4" s="62"/>
    </row>
    <row r="5" spans="2:5" ht="15">
      <c r="B5" s="63" t="s">
        <v>86</v>
      </c>
      <c r="C5" s="52"/>
      <c r="D5" s="52"/>
      <c r="E5" s="64">
        <v>80000</v>
      </c>
    </row>
    <row r="6" spans="2:5" ht="15">
      <c r="B6" s="63" t="s">
        <v>85</v>
      </c>
      <c r="C6" s="52"/>
      <c r="D6" s="52"/>
      <c r="E6" s="64">
        <f>SUM(E7:E7)</f>
        <v>0</v>
      </c>
    </row>
    <row r="7" spans="2:5" ht="15">
      <c r="B7" s="65"/>
      <c r="C7" s="34"/>
      <c r="D7" s="20" t="s">
        <v>123</v>
      </c>
      <c r="E7" s="66"/>
    </row>
    <row r="8" spans="2:5" ht="15.75" thickBot="1">
      <c r="B8" s="67" t="s">
        <v>87</v>
      </c>
      <c r="C8" s="68"/>
      <c r="D8" s="68"/>
      <c r="E8" s="69">
        <f>E5-SUM(E7:E7)</f>
        <v>80000</v>
      </c>
    </row>
    <row r="9" spans="2:5" ht="15" customHeight="1">
      <c r="B9" s="60" t="s">
        <v>65</v>
      </c>
      <c r="C9" s="61"/>
      <c r="D9" s="61"/>
      <c r="E9" s="62"/>
    </row>
    <row r="10" spans="2:5" ht="15" customHeight="1">
      <c r="B10" s="63" t="s">
        <v>86</v>
      </c>
      <c r="C10" s="52"/>
      <c r="D10" s="52"/>
      <c r="E10" s="64">
        <v>133190</v>
      </c>
    </row>
    <row r="11" spans="2:5" ht="15">
      <c r="B11" s="63" t="s">
        <v>85</v>
      </c>
      <c r="C11" s="52"/>
      <c r="D11" s="52"/>
      <c r="E11" s="64">
        <f>SUM(E12:E12)</f>
        <v>4320</v>
      </c>
    </row>
    <row r="12" spans="2:5" ht="30">
      <c r="B12" s="65" t="s">
        <v>146</v>
      </c>
      <c r="C12" s="34">
        <v>43493</v>
      </c>
      <c r="D12" s="32" t="s">
        <v>147</v>
      </c>
      <c r="E12" s="71">
        <v>4320</v>
      </c>
    </row>
    <row r="13" spans="2:5" ht="15.75" thickBot="1">
      <c r="B13" s="67" t="s">
        <v>87</v>
      </c>
      <c r="C13" s="68"/>
      <c r="D13" s="68"/>
      <c r="E13" s="69">
        <f>E10-E11</f>
        <v>128870</v>
      </c>
    </row>
    <row r="14" spans="2:5" ht="15" customHeight="1">
      <c r="B14" s="60" t="s">
        <v>74</v>
      </c>
      <c r="C14" s="61"/>
      <c r="D14" s="61"/>
      <c r="E14" s="62"/>
    </row>
    <row r="15" spans="2:5" ht="15">
      <c r="B15" s="63" t="s">
        <v>86</v>
      </c>
      <c r="C15" s="52"/>
      <c r="D15" s="52"/>
      <c r="E15" s="64">
        <v>230000</v>
      </c>
    </row>
    <row r="16" spans="2:5" ht="15">
      <c r="B16" s="63" t="s">
        <v>85</v>
      </c>
      <c r="C16" s="52"/>
      <c r="D16" s="52"/>
      <c r="E16" s="64">
        <f>SUM(E17)</f>
        <v>0</v>
      </c>
    </row>
    <row r="17" spans="2:5" ht="15">
      <c r="B17" s="70"/>
      <c r="C17" s="22"/>
      <c r="D17" s="20" t="s">
        <v>123</v>
      </c>
      <c r="E17" s="72">
        <v>0</v>
      </c>
    </row>
    <row r="18" spans="2:5" ht="15.75" thickBot="1">
      <c r="B18" s="67" t="s">
        <v>87</v>
      </c>
      <c r="C18" s="68"/>
      <c r="D18" s="68"/>
      <c r="E18" s="69">
        <f>E15-E16</f>
        <v>230000</v>
      </c>
    </row>
  </sheetData>
  <sheetProtection selectLockedCells="1" selectUnlockedCells="1"/>
  <mergeCells count="13">
    <mergeCell ref="B18:D18"/>
    <mergeCell ref="B10:D10"/>
    <mergeCell ref="B11:D11"/>
    <mergeCell ref="B13:D13"/>
    <mergeCell ref="B14:E14"/>
    <mergeCell ref="B15:D15"/>
    <mergeCell ref="B16:D16"/>
    <mergeCell ref="B1:E1"/>
    <mergeCell ref="B4:E4"/>
    <mergeCell ref="B5:D5"/>
    <mergeCell ref="B6:D6"/>
    <mergeCell ref="B8:D8"/>
    <mergeCell ref="B9:E9"/>
  </mergeCells>
  <printOptions horizontalCentered="1"/>
  <pageMargins left="0.3937007874015748" right="0.3937007874015748" top="0.3937007874015748" bottom="0.3937007874015748" header="0.7874015748031497" footer="0.7874015748031497"/>
  <pageSetup firstPageNumber="1" useFirstPageNumber="1" fitToHeight="1" fitToWidth="1" horizontalDpi="600" verticalDpi="6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Szczepan Makarski</dc:creator>
  <cp:keywords/>
  <dc:description/>
  <cp:lastModifiedBy>Szczepan Makarski</cp:lastModifiedBy>
  <cp:lastPrinted>2018-10-16T13:19:46Z</cp:lastPrinted>
  <dcterms:created xsi:type="dcterms:W3CDTF">2016-10-05T14:25:35Z</dcterms:created>
  <dcterms:modified xsi:type="dcterms:W3CDTF">2019-01-30T09:02:44Z</dcterms:modified>
  <cp:category/>
  <cp:version/>
  <cp:contentType/>
  <cp:contentStatus/>
</cp:coreProperties>
</file>